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571"/>
  <workbookPr defaultThemeVersion="124226"/>
  <mc:AlternateContent xmlns:mc="http://schemas.openxmlformats.org/markup-compatibility/2006">
    <mc:Choice Requires="x15">
      <x15ac:absPath xmlns:x15ac="http://schemas.microsoft.com/office/spreadsheetml/2010/11/ac" url="Z:\財政係\12財政状況・推計\財政状況資料集\H28決算\H30.3.1_平成28年度財政状況資料集(2018)\"/>
    </mc:Choice>
  </mc:AlternateContent>
  <bookViews>
    <workbookView xWindow="240" yWindow="60" windowWidth="14940" windowHeight="7875" firstSheet="11" activeTab="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62913" calcMode="manual" concurrentManualCount="2"/>
</workbook>
</file>

<file path=xl/calcChain.xml><?xml version="1.0" encoding="utf-8"?>
<calcChain xmlns="http://schemas.openxmlformats.org/spreadsheetml/2006/main">
  <c r="BG34" i="9" l="1"/>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E37" i="9"/>
  <c r="AM37" i="9"/>
  <c r="C37" i="9"/>
  <c r="CO36" i="9"/>
  <c r="BE36" i="9"/>
  <c r="AM36" i="9"/>
  <c r="C36" i="9"/>
  <c r="CO35" i="9"/>
  <c r="BE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c r="AM35" i="9" s="1"/>
  <c r="BE34" i="9" l="1"/>
  <c r="BW34" i="9" s="1"/>
  <c r="BW35" i="9" s="1"/>
  <c r="BW36" i="9" s="1"/>
  <c r="BW37" i="9" s="1"/>
</calcChain>
</file>

<file path=xl/sharedStrings.xml><?xml version="1.0" encoding="utf-8"?>
<sst xmlns="http://schemas.openxmlformats.org/spreadsheetml/2006/main" count="1095" uniqueCount="568">
  <si>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</si>
  <si>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</si>
  <si>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</si>
  <si>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</si>
  <si>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</si>
  <si>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</si>
  <si>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</si>
  <si>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</si>
  <si>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</si>
  <si>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</si>
  <si>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</si>
  <si>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</si>
  <si>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</si>
  <si>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</si>
  <si>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</si>
  <si>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</si>
  <si>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</si>
  <si>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</si>
  <si>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</si>
  <si>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</si>
  <si>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</si>
  <si>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</si>
  <si>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</si>
  <si>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</si>
  <si>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</si>
  <si>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</si>
  <si>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</si>
  <si>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</si>
  <si>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</si>
  <si>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</si>
  <si>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</si>
  <si>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</si>
  <si>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</si>
  <si>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</si>
  <si>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</si>
  <si>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</si>
  <si>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</si>
  <si>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</si>
  <si>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</si>
  <si>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</si>
  <si>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</si>
  <si>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</si>
  <si>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</si>
  <si>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</si>
  <si>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</si>
  <si>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</si>
  <si>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</si>
  <si>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</si>
  <si>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</si>
  <si>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</si>
  <si>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</si>
  <si>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</si>
  <si>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</si>
  <si>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</si>
  <si>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</si>
  <si>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</si>
  <si>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</si>
  <si>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</si>
  <si>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</si>
  <si>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</si>
  <si>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</si>
  <si>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</si>
  <si>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</si>
  <si>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</si>
  <si>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</si>
  <si>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</si>
  <si>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</si>
  <si>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千葉県</t>
    <phoneticPr fontId="5"/>
  </si>
  <si>
    <t>市町村類型</t>
    <phoneticPr fontId="5"/>
  </si>
  <si>
    <t>Ⅲ－１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</si>
  <si>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</si>
  <si>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</si>
  <si>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</si>
  <si>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</si>
  <si>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</si>
  <si>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</si>
  <si>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</si>
  <si>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</si>
  <si>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</si>
  <si>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</si>
  <si>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</si>
  <si>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</si>
  <si>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東庄町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</si>
  <si>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</si>
  <si>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</si>
  <si>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</si>
  <si>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</si>
  <si>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</si>
  <si>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</si>
  <si>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</si>
  <si>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</si>
  <si>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</si>
  <si>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</si>
  <si>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</si>
  <si>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</si>
  <si>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</si>
  <si>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</si>
  <si>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</si>
  <si>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</si>
  <si>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</si>
  <si>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</si>
  <si>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</si>
  <si>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</si>
  <si>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</si>
  <si>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</si>
  <si>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</si>
  <si>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</si>
  <si>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</si>
  <si>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-6.6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</si>
  <si>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</si>
  <si>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</si>
  <si>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</si>
  <si>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</si>
  <si>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</si>
  <si>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</si>
  <si>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</si>
  <si>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</si>
  <si>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</si>
  <si>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</si>
  <si>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</si>
  <si>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</si>
  <si>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</si>
  <si>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</si>
  <si>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</si>
  <si>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</si>
  <si>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</si>
  <si>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</si>
  <si>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</si>
  <si>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</si>
  <si>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</si>
  <si>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</si>
  <si>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</si>
  <si>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</si>
  <si>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</si>
  <si>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</si>
  <si>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</si>
  <si>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</si>
  <si>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</si>
  <si>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</si>
  <si>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</si>
  <si>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</si>
  <si>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</si>
  <si>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</si>
  <si>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</si>
  <si>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</si>
  <si>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</si>
  <si>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</si>
  <si>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</si>
  <si>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</si>
  <si>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</si>
  <si>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</si>
  <si>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</si>
  <si>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</si>
  <si>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</si>
  <si>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</si>
  <si>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</si>
  <si>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</si>
  <si>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</si>
  <si>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</si>
  <si>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</si>
  <si>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</si>
  <si>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</si>
  <si>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</si>
  <si>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</si>
  <si>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</si>
  <si>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</si>
  <si>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</si>
  <si>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</si>
  <si>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</si>
  <si>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</si>
  <si>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</si>
  <si>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</si>
  <si>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</si>
  <si>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</si>
  <si>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</si>
  <si>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</si>
  <si>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</si>
  <si>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</si>
  <si>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</si>
  <si>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</si>
  <si>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</si>
  <si>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</si>
  <si>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</si>
  <si>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</si>
  <si>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</si>
  <si>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</si>
  <si>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</si>
  <si>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</si>
  <si>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</si>
  <si>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</si>
  <si>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</si>
  <si>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</si>
  <si>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</si>
  <si>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</si>
  <si>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</si>
  <si>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</si>
  <si>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千葉県東庄町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</si>
  <si>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</si>
  <si>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</si>
  <si>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</si>
  <si>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</si>
  <si>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</si>
  <si>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</si>
  <si>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</si>
  <si>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</si>
  <si>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</si>
  <si>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</si>
  <si>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</si>
  <si>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</si>
  <si>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</si>
  <si>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</si>
  <si>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</si>
  <si>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</si>
  <si>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</si>
  <si>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</si>
  <si>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</si>
  <si>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</si>
  <si>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</si>
  <si>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</si>
  <si>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</si>
  <si>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</si>
  <si>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</si>
  <si>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</si>
  <si>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</si>
  <si>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</si>
  <si>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</si>
  <si>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</si>
  <si>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</si>
  <si>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</si>
  <si>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</si>
  <si>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</si>
  <si>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</si>
  <si>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</si>
  <si>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</si>
  <si>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</si>
  <si>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</si>
  <si>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</si>
  <si>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</si>
  <si>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</si>
  <si>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</si>
  <si>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</si>
  <si>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</si>
  <si>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</si>
  <si>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</si>
  <si>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</si>
  <si>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</si>
  <si>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</si>
  <si>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</si>
  <si>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</si>
  <si>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</si>
  <si>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</si>
  <si>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</si>
  <si>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</si>
  <si>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</si>
  <si>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</si>
  <si>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</si>
  <si>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</si>
  <si>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</si>
  <si>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</si>
  <si>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</si>
  <si>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</si>
  <si>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</si>
  <si>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</si>
  <si>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</si>
  <si>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</si>
  <si>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</si>
  <si>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</si>
  <si>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</si>
  <si>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</si>
  <si>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</si>
  <si>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</si>
  <si>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</si>
  <si>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</si>
  <si>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</si>
  <si>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</si>
  <si>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</si>
  <si>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</si>
  <si>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</si>
  <si>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</si>
  <si>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</si>
  <si>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</si>
  <si>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</si>
  <si>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</si>
  <si>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</si>
  <si>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</si>
  <si>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</si>
  <si>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</si>
  <si>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</si>
  <si>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</si>
  <si>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</si>
  <si>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</si>
  <si>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</si>
  <si>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</si>
  <si>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</si>
  <si>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</si>
  <si>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</si>
  <si>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</si>
  <si>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</si>
  <si>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</si>
  <si>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</si>
  <si>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</si>
  <si>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</si>
  <si>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</si>
  <si>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</si>
  <si>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</si>
  <si>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</si>
  <si>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</si>
  <si>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</si>
  <si>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</si>
  <si>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</si>
  <si>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</si>
  <si>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</si>
  <si>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</si>
  <si>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</si>
  <si>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</si>
  <si>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</si>
  <si>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</si>
  <si>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介護サービス</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</si>
  <si>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</si>
  <si>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</si>
  <si>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</si>
  <si>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</si>
  <si>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</si>
  <si>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</si>
  <si>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</si>
  <si>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</si>
  <si>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</si>
  <si>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</si>
  <si>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</si>
  <si>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</si>
  <si>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</si>
  <si>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</si>
  <si>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</si>
  <si>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</si>
  <si>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</si>
  <si>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</si>
  <si>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</si>
  <si>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</si>
  <si>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</si>
  <si>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</si>
  <si>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</si>
  <si>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</si>
  <si>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</si>
  <si>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</si>
  <si>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</si>
  <si>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千葉県東庄町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</si>
  <si>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</si>
  <si>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</si>
  <si>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</si>
  <si>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</si>
  <si>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</si>
  <si>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</si>
  <si>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</si>
  <si>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</si>
  <si>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</si>
  <si>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</si>
  <si>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</si>
  <si>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</si>
  <si>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</si>
  <si>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</si>
  <si>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</si>
  <si>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</si>
  <si>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</si>
  <si>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</si>
  <si>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</si>
  <si>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</si>
  <si>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</si>
  <si>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</si>
  <si>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</si>
  <si>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</si>
  <si>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</si>
  <si>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</si>
  <si>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</si>
  <si>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</si>
  <si>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</si>
  <si>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</si>
  <si>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</si>
  <si>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</si>
  <si>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</si>
  <si>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</si>
  <si>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</si>
  <si>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訪問看護ステーション特別会計</t>
    <phoneticPr fontId="5"/>
  </si>
  <si>
    <t>介護保険特別会計</t>
    <phoneticPr fontId="5"/>
  </si>
  <si>
    <t>水道事業会計</t>
    <phoneticPr fontId="5"/>
  </si>
  <si>
    <t>法適用企業</t>
    <phoneticPr fontId="5"/>
  </si>
  <si>
    <t>国民健康保険東庄病院事業会計</t>
    <phoneticPr fontId="5"/>
  </si>
  <si>
    <t>食肉センター特別会計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</si>
  <si>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</si>
  <si>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</si>
  <si>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</si>
  <si>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</si>
  <si>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</si>
  <si>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</si>
  <si>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</si>
  <si>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</si>
  <si>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</si>
  <si>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</si>
  <si>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</si>
  <si>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</si>
  <si>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</si>
  <si>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</si>
  <si>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</si>
  <si>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</si>
  <si>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</si>
  <si>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</si>
  <si>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</si>
  <si>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</si>
  <si>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</si>
  <si>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</si>
  <si>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</si>
  <si>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</si>
  <si>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</si>
  <si>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</si>
  <si>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</si>
  <si>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</si>
  <si>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</si>
  <si>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</si>
  <si>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</si>
  <si>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</si>
  <si>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</si>
  <si>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</si>
  <si>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</si>
  <si>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</si>
  <si>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</si>
  <si>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</si>
  <si>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</si>
  <si>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</si>
  <si>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</si>
  <si>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</si>
  <si>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</si>
  <si>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</si>
  <si>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</si>
  <si>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</si>
  <si>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</si>
  <si>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</si>
  <si>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</si>
  <si>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</si>
  <si>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</si>
  <si>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</si>
  <si>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</si>
  <si>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</si>
  <si>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</si>
  <si>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</si>
  <si>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</si>
  <si>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</si>
  <si>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国民健康保険東庄病院事業会計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</si>
  <si>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</si>
  <si>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</si>
  <si>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</si>
  <si>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3"/>
  </si>
  <si>
    <t>介護保険特別会計</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</si>
  <si>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</si>
  <si>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</si>
  <si>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</si>
  <si>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</si>
  <si>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</si>
  <si>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</si>
  <si>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</si>
  <si>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</si>
  <si>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</si>
  <si>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</si>
  <si>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</si>
  <si>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</si>
  <si>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</si>
  <si>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</si>
  <si>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</si>
  <si>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</si>
  <si>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</si>
  <si>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</si>
  <si>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</si>
  <si>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</si>
  <si>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</si>
  <si>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</si>
  <si>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</si>
  <si>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</si>
  <si>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</si>
  <si>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</si>
  <si>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</si>
  <si>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</si>
  <si>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</si>
  <si>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</si>
  <si>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</si>
  <si>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</si>
  <si>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</si>
  <si>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</si>
  <si>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</si>
  <si>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</si>
  <si>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</si>
  <si>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</si>
  <si>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</si>
  <si>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</si>
  <si>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</si>
  <si>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</si>
  <si>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</si>
  <si>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</si>
  <si>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</si>
  <si>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</si>
  <si>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</si>
  <si>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</si>
  <si>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</si>
  <si>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</si>
  <si>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</si>
  <si>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</si>
  <si>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</si>
  <si>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</si>
  <si>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</si>
  <si>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</si>
  <si>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</si>
  <si>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</si>
  <si>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</si>
  <si>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</si>
  <si>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</si>
  <si>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</si>
  <si>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</si>
  <si>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</si>
  <si>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</si>
  <si>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</si>
  <si>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</si>
  <si>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</si>
  <si>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</si>
  <si>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</si>
  <si>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</si>
  <si>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</si>
  <si>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</si>
  <si>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</si>
  <si>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</si>
  <si>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</si>
  <si>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</si>
  <si>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</si>
  <si>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</si>
  <si>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</si>
  <si>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</si>
  <si>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</si>
  <si>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</si>
  <si>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0.82</t>
  </si>
  <si>
    <t>水道事業会計</t>
  </si>
  <si>
    <t>一般会計</t>
  </si>
  <si>
    <t>国民健康保険東庄病院事業会計</t>
  </si>
  <si>
    <t>国民健康保険特別会計</t>
  </si>
  <si>
    <t>介護保険特別会計</t>
  </si>
  <si>
    <t>食肉センター特別会計</t>
  </si>
  <si>
    <t>訪問看護ステーション特別会計</t>
  </si>
  <si>
    <t>後期高齢者医療特別会計</t>
  </si>
  <si>
    <t>その他会計（赤字）</t>
  </si>
  <si>
    <t>その他会計（黒字）</t>
  </si>
  <si>
    <t>-</t>
    <phoneticPr fontId="2"/>
  </si>
  <si>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2"/>
  </si>
  <si>
    <t>千葉県市町村総合事務組合(千葉県自治会館管理運営特別会計)</t>
    <rPh sb="0" eb="3">
      <t>チバケン</t>
    </rPh>
    <rPh sb="3" eb="6">
      <t>シチョウソン</t>
    </rPh>
    <rPh sb="6" eb="8">
      <t>ソウゴウ</t>
    </rPh>
    <rPh sb="8" eb="10">
      <t>ジム</t>
    </rPh>
    <rPh sb="10" eb="12">
      <t>クミアイ</t>
    </rPh>
    <rPh sb="13" eb="16">
      <t>チバケン</t>
    </rPh>
    <rPh sb="16" eb="18">
      <t>ジチ</t>
    </rPh>
    <rPh sb="18" eb="20">
      <t>カイカン</t>
    </rPh>
    <rPh sb="20" eb="22">
      <t>カンリ</t>
    </rPh>
    <rPh sb="22" eb="24">
      <t>ウンエイ</t>
    </rPh>
    <rPh sb="24" eb="26">
      <t>トクベツ</t>
    </rPh>
    <rPh sb="26" eb="28">
      <t>カイケイ</t>
    </rPh>
    <phoneticPr fontId="2"/>
  </si>
  <si>
    <t>千葉県市町村総合事務組合(千葉県自治研修センター特別会計)</t>
    <rPh sb="0" eb="3">
      <t>チバケン</t>
    </rPh>
    <rPh sb="3" eb="6">
      <t>シチョウソン</t>
    </rPh>
    <rPh sb="6" eb="8">
      <t>ソウゴウ</t>
    </rPh>
    <rPh sb="8" eb="10">
      <t>ジム</t>
    </rPh>
    <rPh sb="10" eb="12">
      <t>クミアイ</t>
    </rPh>
    <rPh sb="13" eb="16">
      <t>チバケン</t>
    </rPh>
    <rPh sb="16" eb="18">
      <t>ジチ</t>
    </rPh>
    <rPh sb="18" eb="20">
      <t>ケンシュウ</t>
    </rPh>
    <rPh sb="24" eb="26">
      <t>トクベツ</t>
    </rPh>
    <rPh sb="26" eb="28">
      <t>カイケイ</t>
    </rPh>
    <phoneticPr fontId="2"/>
  </si>
  <si>
    <t>千葉県市町村総合事務組合(千葉県市町村交通災害共済特別会計)</t>
    <rPh sb="0" eb="3">
      <t>チバケン</t>
    </rPh>
    <rPh sb="3" eb="6">
      <t>シチョウソン</t>
    </rPh>
    <rPh sb="6" eb="8">
      <t>ソウゴウ</t>
    </rPh>
    <rPh sb="8" eb="10">
      <t>ジム</t>
    </rPh>
    <rPh sb="10" eb="12">
      <t>クミアイ</t>
    </rPh>
    <rPh sb="13" eb="16">
      <t>チバケン</t>
    </rPh>
    <rPh sb="16" eb="19">
      <t>シチョウソン</t>
    </rPh>
    <rPh sb="19" eb="21">
      <t>コウツウ</t>
    </rPh>
    <rPh sb="21" eb="23">
      <t>サイガイ</t>
    </rPh>
    <rPh sb="23" eb="25">
      <t>キョウサイ</t>
    </rPh>
    <rPh sb="25" eb="27">
      <t>トクベツ</t>
    </rPh>
    <rPh sb="27" eb="29">
      <t>カイケイ</t>
    </rPh>
    <phoneticPr fontId="2"/>
  </si>
  <si>
    <t>千葉県後期高齢者医療広域連合(一般会計)</t>
    <rPh sb="0" eb="3">
      <t>チバケン</t>
    </rPh>
    <rPh sb="3" eb="10">
      <t>コウキコウレイシャイリョウ</t>
    </rPh>
    <rPh sb="10" eb="12">
      <t>コウイキ</t>
    </rPh>
    <rPh sb="12" eb="14">
      <t>レンゴウ</t>
    </rPh>
    <rPh sb="15" eb="17">
      <t>イッパン</t>
    </rPh>
    <rPh sb="17" eb="19">
      <t>カイケイ</t>
    </rPh>
    <phoneticPr fontId="2"/>
  </si>
  <si>
    <t>千葉県後期高齢広域連合(後期高齢者医療特別会計)</t>
    <rPh sb="0" eb="3">
      <t>チバケン</t>
    </rPh>
    <rPh sb="3" eb="5">
      <t>コウキ</t>
    </rPh>
    <rPh sb="5" eb="7">
      <t>コウレイ</t>
    </rPh>
    <rPh sb="7" eb="9">
      <t>コウイキ</t>
    </rPh>
    <rPh sb="9" eb="11">
      <t>レンゴウ</t>
    </rPh>
    <rPh sb="12" eb="14">
      <t>コウキ</t>
    </rPh>
    <rPh sb="14" eb="17">
      <t>コウレイシャ</t>
    </rPh>
    <rPh sb="17" eb="19">
      <t>イリョウ</t>
    </rPh>
    <rPh sb="19" eb="21">
      <t>トクベツ</t>
    </rPh>
    <rPh sb="21" eb="23">
      <t>カイケイ</t>
    </rPh>
    <phoneticPr fontId="2"/>
  </si>
  <si>
    <t>香取広域市町村圏事務組合(一般会計)</t>
    <rPh sb="0" eb="2">
      <t>カトリ</t>
    </rPh>
    <rPh sb="2" eb="4">
      <t>コウイキ</t>
    </rPh>
    <rPh sb="4" eb="7">
      <t>シチョウソン</t>
    </rPh>
    <rPh sb="7" eb="8">
      <t>ケン</t>
    </rPh>
    <rPh sb="8" eb="10">
      <t>ジム</t>
    </rPh>
    <rPh sb="10" eb="12">
      <t>クミアイ</t>
    </rPh>
    <rPh sb="13" eb="15">
      <t>イッパン</t>
    </rPh>
    <rPh sb="15" eb="17">
      <t>カイケイ</t>
    </rPh>
    <phoneticPr fontId="2"/>
  </si>
  <si>
    <t>香取市東庄町病院組合</t>
    <rPh sb="0" eb="2">
      <t>カトリ</t>
    </rPh>
    <rPh sb="2" eb="3">
      <t>シ</t>
    </rPh>
    <rPh sb="3" eb="6">
      <t>トウノショウマチ</t>
    </rPh>
    <rPh sb="6" eb="8">
      <t>ビョウイン</t>
    </rPh>
    <rPh sb="8" eb="10">
      <t>クミアイ</t>
    </rPh>
    <phoneticPr fontId="2"/>
  </si>
  <si>
    <t>東総広域水道企業団(水道用水供給事業会計)</t>
    <rPh sb="0" eb="2">
      <t>トウソウ</t>
    </rPh>
    <rPh sb="2" eb="4">
      <t>コウイキ</t>
    </rPh>
    <rPh sb="4" eb="6">
      <t>スイドウ</t>
    </rPh>
    <rPh sb="6" eb="8">
      <t>キギョウ</t>
    </rPh>
    <rPh sb="8" eb="9">
      <t>ダン</t>
    </rPh>
    <rPh sb="10" eb="12">
      <t>スイドウ</t>
    </rPh>
    <rPh sb="12" eb="14">
      <t>ヨウスイ</t>
    </rPh>
    <rPh sb="14" eb="16">
      <t>キョウキュウ</t>
    </rPh>
    <rPh sb="16" eb="18">
      <t>ジギョウ</t>
    </rPh>
    <rPh sb="18" eb="20">
      <t>カイケイ</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</si>
  <si>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</si>
  <si>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</si>
  <si>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</si>
  <si>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</si>
  <si>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</si>
  <si>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</si>
  <si>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</si>
  <si>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</si>
  <si>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</si>
  <si>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</si>
  <si>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</si>
  <si>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将来負担比率はH２７年度と比較して０．６ポイント減少し、将来負担比率がなくなりました。
主な要因としては、起債の新規借入を抑制したことによる現在高の減少、財政調整基金の新規積立による充当可能財産の増加が挙げられる。</t>
    <rPh sb="0" eb="2">
      <t>ショウライ</t>
    </rPh>
    <rPh sb="2" eb="4">
      <t>フタン</t>
    </rPh>
    <rPh sb="4" eb="6">
      <t>ヒリツ</t>
    </rPh>
    <phoneticPr fontId="5"/>
  </si>
  <si>
    <t>将来負担比率はH２７年度と比較して０．６ポイント減少し、将来負担比率がなくなりました。
主な要因としては、起債の新規借入を抑制したことによる現在高の減少、財政調整基金の新規積立による充当可能財産の増加が挙げられる。
実質公債費率もＨ２７年度と比較して０．４ポイント減少し、例年減少傾向にある。</t>
    <rPh sb="0" eb="2">
      <t>ショウライ</t>
    </rPh>
    <rPh sb="2" eb="4">
      <t>フタン</t>
    </rPh>
    <rPh sb="4" eb="6">
      <t>ヒリツ</t>
    </rPh>
    <rPh sb="108" eb="113">
      <t>ジッシツコウサイヒ</t>
    </rPh>
    <rPh sb="113" eb="114">
      <t>リツ</t>
    </rPh>
    <rPh sb="118" eb="120">
      <t>ネンド</t>
    </rPh>
    <rPh sb="121" eb="123">
      <t>ヒカク</t>
    </rPh>
    <rPh sb="132" eb="134">
      <t>ゲンショウ</t>
    </rPh>
    <rPh sb="136" eb="138">
      <t>レイネン</t>
    </rPh>
    <rPh sb="138" eb="140">
      <t>ゲンショウ</t>
    </rPh>
    <rPh sb="140" eb="142">
      <t>ケイコウ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</si>
</sst>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84"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106092</c:v>
                </c:pt>
                <c:pt idx="4">
                  <c:v>78903</c:v>
                </c:pt>
              </c:numCache>
            </c:numRef>
          </c:val>
          <c:smooth val="0"/>
          <c:extLst>
            <c:ext xmlns:c16="http://schemas.microsoft.com/office/drawing/2014/chart" uri="{C3380CC4-5D6E-409C-BE32-E72D297353CC}">
              <c16:uniqueId val="{00000000-E911-4289-8334-DAD3FC96A31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35157</c:v>
                </c:pt>
                <c:pt idx="1">
                  <c:v>41656</c:v>
                </c:pt>
                <c:pt idx="2">
                  <c:v>35915</c:v>
                </c:pt>
                <c:pt idx="3">
                  <c:v>58475</c:v>
                </c:pt>
                <c:pt idx="4">
                  <c:v>38823</c:v>
                </c:pt>
              </c:numCache>
            </c:numRef>
          </c:val>
          <c:smooth val="0"/>
          <c:extLst>
            <c:ext xmlns:c16="http://schemas.microsoft.com/office/drawing/2014/chart" uri="{C3380CC4-5D6E-409C-BE32-E72D297353CC}">
              <c16:uniqueId val="{00000001-E911-4289-8334-DAD3FC96A31C}"/>
            </c:ext>
          </c:extLst>
        </c:ser>
        <c:dLbls>
          <c:showLegendKey val="0"/>
          <c:showVal val="0"/>
          <c:showCatName val="0"/>
          <c:showSerName val="0"/>
          <c:showPercent val="0"/>
          <c:showBubbleSize val="0"/>
        </c:dLbls>
        <c:marker val="1"/>
        <c:smooth val="0"/>
        <c:axId val="163526528"/>
        <c:axId val="163566336"/>
      </c:lineChart>
      <c:catAx>
        <c:axId val="163526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66336"/>
        <c:crosses val="autoZero"/>
        <c:auto val="1"/>
        <c:lblAlgn val="ctr"/>
        <c:lblOffset val="100"/>
        <c:tickLblSkip val="1"/>
        <c:tickMarkSkip val="1"/>
        <c:noMultiLvlLbl val="0"/>
      </c:catAx>
      <c:valAx>
        <c:axId val="163566336"/>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3526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16.43</c:v>
                </c:pt>
                <c:pt idx="1">
                  <c:v>17.97</c:v>
                </c:pt>
                <c:pt idx="2">
                  <c:v>16.239999999999998</c:v>
                </c:pt>
                <c:pt idx="3">
                  <c:v>12.32</c:v>
                </c:pt>
                <c:pt idx="4">
                  <c:v>12.19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30.88</c:v>
                </c:pt>
                <c:pt idx="1">
                  <c:v>33.54</c:v>
                </c:pt>
                <c:pt idx="2">
                  <c:v>36.53</c:v>
                </c:pt>
                <c:pt idx="3">
                  <c:v>38.54</c:v>
                </c:pt>
                <c:pt idx="4">
                  <c:v>42.13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89930752"/>
        <c:axId val="89982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4.07</c:v>
                </c:pt>
                <c:pt idx="1">
                  <c:v>4.4400000000000004</c:v>
                </c:pt>
                <c:pt idx="2">
                  <c:v>1.01</c:v>
                </c:pt>
                <c:pt idx="3">
                  <c:v>-0.82</c:v>
                </c:pt>
                <c:pt idx="4">
                  <c:v>2.4500000000000002</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89930752"/>
        <c:axId val="89982464"/>
      </c:lineChart>
      <c:catAx>
        <c:axId val="89930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89982464"/>
        <c:crosses val="autoZero"/>
        <c:auto val="1"/>
        <c:lblAlgn val="ctr"/>
        <c:lblOffset val="100"/>
        <c:tickLblSkip val="1"/>
        <c:tickMarkSkip val="1"/>
        <c:noMultiLvlLbl val="0"/>
      </c:catAx>
      <c:valAx>
        <c:axId val="89982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9930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0.05</c:v>
                </c:pt>
                <c:pt idx="2">
                  <c:v>#N/A</c:v>
                </c:pt>
                <c:pt idx="3">
                  <c:v>0.02</c:v>
                </c:pt>
                <c:pt idx="4">
                  <c:v>#N/A</c:v>
                </c:pt>
                <c:pt idx="5">
                  <c:v>0.01</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訪問看護ステーション特別会計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0.23</c:v>
                </c:pt>
                <c:pt idx="2">
                  <c:v>#N/A</c:v>
                </c:pt>
                <c:pt idx="3">
                  <c:v>0.38</c:v>
                </c:pt>
                <c:pt idx="4">
                  <c:v>#N/A</c:v>
                </c:pt>
                <c:pt idx="5">
                  <c:v>0.48</c:v>
                </c:pt>
                <c:pt idx="6">
                  <c:v>#N/A</c:v>
                </c:pt>
                <c:pt idx="7">
                  <c:v>0.39</c:v>
                </c:pt>
                <c:pt idx="8">
                  <c:v>#N/A</c:v>
                </c:pt>
                <c:pt idx="9">
                  <c:v>0.32</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食肉センター特別会計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0.68</c:v>
                </c:pt>
                <c:pt idx="2">
                  <c:v>#N/A</c:v>
                </c:pt>
                <c:pt idx="3">
                  <c:v>0.33</c:v>
                </c:pt>
                <c:pt idx="4">
                  <c:v>#N/A</c:v>
                </c:pt>
                <c:pt idx="5">
                  <c:v>0.15</c:v>
                </c:pt>
                <c:pt idx="6">
                  <c:v>#N/A</c:v>
                </c:pt>
                <c:pt idx="7">
                  <c:v>0.25</c:v>
                </c:pt>
                <c:pt idx="8">
                  <c:v>#N/A</c:v>
                </c:pt>
                <c:pt idx="9">
                  <c:v>0.48</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0.87</c:v>
                </c:pt>
                <c:pt idx="2">
                  <c:v>#N/A</c:v>
                </c:pt>
                <c:pt idx="3">
                  <c:v>1.33</c:v>
                </c:pt>
                <c:pt idx="4">
                  <c:v>#N/A</c:v>
                </c:pt>
                <c:pt idx="5">
                  <c:v>1.35</c:v>
                </c:pt>
                <c:pt idx="6">
                  <c:v>#N/A</c:v>
                </c:pt>
                <c:pt idx="7">
                  <c:v>1.84</c:v>
                </c:pt>
                <c:pt idx="8">
                  <c:v>#N/A</c:v>
                </c:pt>
                <c:pt idx="9">
                  <c:v>2.1</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2.33</c:v>
                </c:pt>
                <c:pt idx="2">
                  <c:v>#N/A</c:v>
                </c:pt>
                <c:pt idx="3">
                  <c:v>3.51</c:v>
                </c:pt>
                <c:pt idx="4">
                  <c:v>#N/A</c:v>
                </c:pt>
                <c:pt idx="5">
                  <c:v>4.5199999999999996</c:v>
                </c:pt>
                <c:pt idx="6">
                  <c:v>#N/A</c:v>
                </c:pt>
                <c:pt idx="7">
                  <c:v>5.0599999999999996</c:v>
                </c:pt>
                <c:pt idx="8">
                  <c:v>#N/A</c:v>
                </c:pt>
                <c:pt idx="9">
                  <c:v>2.99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国民健康保険東庄病院事業会計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11.22</c:v>
                </c:pt>
                <c:pt idx="2">
                  <c:v>#N/A</c:v>
                </c:pt>
                <c:pt idx="3">
                  <c:v>11.77</c:v>
                </c:pt>
                <c:pt idx="4">
                  <c:v>#N/A</c:v>
                </c:pt>
                <c:pt idx="5">
                  <c:v>8.85</c:v>
                </c:pt>
                <c:pt idx="6">
                  <c:v>#N/A</c:v>
                </c:pt>
                <c:pt idx="7">
                  <c:v>11.44</c:v>
                </c:pt>
                <c:pt idx="8">
                  <c:v>#N/A</c:v>
                </c:pt>
                <c:pt idx="9">
                  <c:v>10.130000000000001</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16.420000000000002</c:v>
                </c:pt>
                <c:pt idx="2">
                  <c:v>#N/A</c:v>
                </c:pt>
                <c:pt idx="3">
                  <c:v>17.96</c:v>
                </c:pt>
                <c:pt idx="4">
                  <c:v>#N/A</c:v>
                </c:pt>
                <c:pt idx="5">
                  <c:v>16.239999999999998</c:v>
                </c:pt>
                <c:pt idx="6">
                  <c:v>#N/A</c:v>
                </c:pt>
                <c:pt idx="7">
                  <c:v>12.31</c:v>
                </c:pt>
                <c:pt idx="8">
                  <c:v>#N/A</c:v>
                </c:pt>
                <c:pt idx="9">
                  <c:v>12.19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6.75</c:v>
                </c:pt>
                <c:pt idx="2">
                  <c:v>#N/A</c:v>
                </c:pt>
                <c:pt idx="3">
                  <c:v>9.39</c:v>
                </c:pt>
                <c:pt idx="4">
                  <c:v>#N/A</c:v>
                </c:pt>
                <c:pt idx="5">
                  <c:v>12.25</c:v>
                </c:pt>
                <c:pt idx="6">
                  <c:v>#N/A</c:v>
                </c:pt>
                <c:pt idx="7">
                  <c:v>14.48</c:v>
                </c:pt>
                <c:pt idx="8">
                  <c:v>#N/A</c:v>
                </c:pt>
                <c:pt idx="9">
                  <c:v>17.329999999999998</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1649536"/>
        <c:axId val="91651072"/>
      </c:barChart>
      <c:catAx>
        <c:axId val="91649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651072"/>
        <c:crosses val="autoZero"/>
        <c:auto val="1"/>
        <c:lblAlgn val="ctr"/>
        <c:lblOffset val="100"/>
        <c:tickLblSkip val="1"/>
        <c:tickMarkSkip val="1"/>
        <c:noMultiLvlLbl val="0"/>
      </c:catAx>
      <c:valAx>
        <c:axId val="916510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6495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359</c:v>
                </c:pt>
                <c:pt idx="5">
                  <c:v>367</c:v>
                </c:pt>
                <c:pt idx="8">
                  <c:v>391</c:v>
                </c:pt>
                <c:pt idx="11">
                  <c:v>375</c:v>
                </c:pt>
                <c:pt idx="14">
                  <c:v>379</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13</c:v>
                </c:pt>
                <c:pt idx="9">
                  <c:v>13</c:v>
                </c:pt>
                <c:pt idx="12">
                  <c:v>13</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64</c:v>
                </c:pt>
                <c:pt idx="3">
                  <c:v>47</c:v>
                </c:pt>
                <c:pt idx="6">
                  <c:v>50</c:v>
                </c:pt>
                <c:pt idx="9">
                  <c:v>53</c:v>
                </c:pt>
                <c:pt idx="12">
                  <c:v>86</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61</c:v>
                </c:pt>
                <c:pt idx="3">
                  <c:v>61</c:v>
                </c:pt>
                <c:pt idx="6">
                  <c:v>43</c:v>
                </c:pt>
                <c:pt idx="9">
                  <c:v>42</c:v>
                </c:pt>
                <c:pt idx="12">
                  <c:v>40</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504</c:v>
                </c:pt>
                <c:pt idx="3">
                  <c:v>491</c:v>
                </c:pt>
                <c:pt idx="6">
                  <c:v>469</c:v>
                </c:pt>
                <c:pt idx="9">
                  <c:v>453</c:v>
                </c:pt>
                <c:pt idx="12">
                  <c:v>435</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61724288"/>
        <c:axId val="16179763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270</c:v>
                </c:pt>
                <c:pt idx="2">
                  <c:v>#N/A</c:v>
                </c:pt>
                <c:pt idx="3">
                  <c:v>#N/A</c:v>
                </c:pt>
                <c:pt idx="4">
                  <c:v>232</c:v>
                </c:pt>
                <c:pt idx="5">
                  <c:v>#N/A</c:v>
                </c:pt>
                <c:pt idx="6">
                  <c:v>#N/A</c:v>
                </c:pt>
                <c:pt idx="7">
                  <c:v>184</c:v>
                </c:pt>
                <c:pt idx="8">
                  <c:v>#N/A</c:v>
                </c:pt>
                <c:pt idx="9">
                  <c:v>#N/A</c:v>
                </c:pt>
                <c:pt idx="10">
                  <c:v>186</c:v>
                </c:pt>
                <c:pt idx="11">
                  <c:v>#N/A</c:v>
                </c:pt>
                <c:pt idx="12">
                  <c:v>#N/A</c:v>
                </c:pt>
                <c:pt idx="13">
                  <c:v>195</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61724288"/>
        <c:axId val="161797632"/>
      </c:lineChart>
      <c:catAx>
        <c:axId val="161724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61797632"/>
        <c:crosses val="autoZero"/>
        <c:auto val="1"/>
        <c:lblAlgn val="ctr"/>
        <c:lblOffset val="100"/>
        <c:tickLblSkip val="1"/>
        <c:tickMarkSkip val="1"/>
        <c:noMultiLvlLbl val="0"/>
      </c:catAx>
      <c:valAx>
        <c:axId val="1617976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724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4065</c:v>
                </c:pt>
                <c:pt idx="5">
                  <c:v>4102</c:v>
                </c:pt>
                <c:pt idx="8">
                  <c:v>4003</c:v>
                </c:pt>
                <c:pt idx="11">
                  <c:v>4108</c:v>
                </c:pt>
                <c:pt idx="14">
                  <c:v>3721</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1476</c:v>
                </c:pt>
                <c:pt idx="5">
                  <c:v>1564</c:v>
                </c:pt>
                <c:pt idx="8">
                  <c:v>1638</c:v>
                </c:pt>
                <c:pt idx="11">
                  <c:v>1761</c:v>
                </c:pt>
                <c:pt idx="14">
                  <c:v>1929</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1547</c:v>
                </c:pt>
                <c:pt idx="3">
                  <c:v>1483</c:v>
                </c:pt>
                <c:pt idx="6">
                  <c:v>1373</c:v>
                </c:pt>
                <c:pt idx="9">
                  <c:v>1333</c:v>
                </c:pt>
                <c:pt idx="12">
                  <c:v>1238</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340</c:v>
                </c:pt>
                <c:pt idx="3">
                  <c:v>453</c:v>
                </c:pt>
                <c:pt idx="6">
                  <c:v>465</c:v>
                </c:pt>
                <c:pt idx="9">
                  <c:v>596</c:v>
                </c:pt>
                <c:pt idx="12">
                  <c:v>580</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681</c:v>
                </c:pt>
                <c:pt idx="3">
                  <c:v>637</c:v>
                </c:pt>
                <c:pt idx="6">
                  <c:v>537</c:v>
                </c:pt>
                <c:pt idx="9">
                  <c:v>442</c:v>
                </c:pt>
                <c:pt idx="12">
                  <c:v>377</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13</c:v>
                </c:pt>
                <c:pt idx="9">
                  <c:v>13</c:v>
                </c:pt>
                <c:pt idx="12">
                  <c:v>13</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4296</c:v>
                </c:pt>
                <c:pt idx="3">
                  <c:v>4004</c:v>
                </c:pt>
                <c:pt idx="6">
                  <c:v>3684</c:v>
                </c:pt>
                <c:pt idx="9">
                  <c:v>3505</c:v>
                </c:pt>
                <c:pt idx="12">
                  <c:v>3278</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62076928"/>
        <c:axId val="1621015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1323</c:v>
                </c:pt>
                <c:pt idx="2">
                  <c:v>#N/A</c:v>
                </c:pt>
                <c:pt idx="3">
                  <c:v>#N/A</c:v>
                </c:pt>
                <c:pt idx="4">
                  <c:v>911</c:v>
                </c:pt>
                <c:pt idx="5">
                  <c:v>#N/A</c:v>
                </c:pt>
                <c:pt idx="6">
                  <c:v>#N/A</c:v>
                </c:pt>
                <c:pt idx="7">
                  <c:v>431</c:v>
                </c:pt>
                <c:pt idx="8">
                  <c:v>#N/A</c:v>
                </c:pt>
                <c:pt idx="9">
                  <c:v>#N/A</c:v>
                </c:pt>
                <c:pt idx="10">
                  <c:v>20</c:v>
                </c:pt>
                <c:pt idx="11">
                  <c:v>#N/A</c:v>
                </c:pt>
                <c:pt idx="12">
                  <c:v>#N/A</c:v>
                </c:pt>
                <c:pt idx="13">
                  <c:v>0</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62076928"/>
        <c:axId val="162101504"/>
      </c:lineChart>
      <c:catAx>
        <c:axId val="1620769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62101504"/>
        <c:crosses val="autoZero"/>
        <c:auto val="1"/>
        <c:lblAlgn val="ctr"/>
        <c:lblOffset val="100"/>
        <c:tickLblSkip val="1"/>
        <c:tickMarkSkip val="1"/>
        <c:noMultiLvlLbl val="0"/>
      </c:catAx>
      <c:valAx>
        <c:axId val="1621015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20769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{AE33FACD-49A0-4253-92E7-7B5060A80F3F}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CE78-48E5-A024-C075E726DC2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{8ED0B23D-2CAD-43A4-92FA-8065D68F9247}</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CE78-48E5-A024-C075E726DC2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{7EFE30DE-98D0-4BBA-B173-325DDDEF4644}</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CE78-48E5-A024-C075E726DC2B}"/>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{62B71941-8C7A-49E3-B51D-138EAD73374B}</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CE78-48E5-A024-C075E726DC2B}"/>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{4B2EF177-4077-4F71-B883-A85922B3C532}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CE78-48E5-A024-C075E726D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45.4</c:v>
                </c:pt>
                <c:pt idx="4">
                  <c:v>47.9</c:v>
                </c:pt>
              </c:numCache>
            </c:numRef>
          </c:xVal>
          <c:yVal>
            <c:numRef>
              <c:f>公会計指標分析・財政指標組合せ分析表!$K$51:$O$51</c:f>
              <c:numCache>
                <c:formatCode>#,##0.0;"▲ "#,##0.0</c:formatCode>
                <c:ptCount val="5"/>
                <c:pt idx="3">
                  <c:v>0.6</c:v>
                </c:pt>
              </c:numCache>
            </c:numRef>
          </c:yVal>
          <c:smooth val="0"/>
          <c:extLst>
            <c:ext xmlns:c16="http://schemas.microsoft.com/office/drawing/2014/chart" uri="{C3380CC4-5D6E-409C-BE32-E72D297353CC}">
              <c16:uniqueId val="{00000005-CE78-48E5-A024-C075E726DC2B}"/>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{3F11E62A-7E76-4466-B0E8-A5645AFB3E09}</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CE78-48E5-A024-C075E726DC2B}"/>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{3A370F26-6B85-46E6-B04B-A239D4DFC459}</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CE78-48E5-A024-C075E726DC2B}"/>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{87782C14-C9BC-44D5-879C-1365C754FCAB}</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CE78-48E5-A024-C075E726DC2B}"/>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{48CB906B-5E41-4657-BC94-373F8BC7412D}</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CE78-48E5-A024-C075E726DC2B}"/>
                </c:ext>
              </c:extLst>
            </c:dLbl>
            <c:dLbl>
              <c:idx val="4"/>
              <c:tx>
                <c:strRef>
                  <c:f>公会計指標分析・財政指標組合せ分析表!$O$50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{F43D1959-99A9-4B27-818D-9007EF905C0D}</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CE78-48E5-A024-C075E726DC2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55.4</c:v>
                </c:pt>
                <c:pt idx="4">
                  <c:v>54.9</c:v>
                </c:pt>
              </c:numCache>
            </c:numRef>
          </c:xVal>
          <c:yVal>
            <c:numRef>
              <c:f>公会計指標分析・財政指標組合せ分析表!$K$55:$O$55</c:f>
              <c:numCache>
                <c:formatCode>#,##0.0;"▲ "#,##0.0</c:formatCode>
                <c:ptCount val="5"/>
                <c:pt idx="3">
                  <c:v>20.2</c:v>
                </c:pt>
                <c:pt idx="4">
                  <c:v>38.5</c:v>
                </c:pt>
              </c:numCache>
            </c:numRef>
          </c:yVal>
          <c:smooth val="0"/>
          <c:extLst>
            <c:ext xmlns:c16="http://schemas.microsoft.com/office/drawing/2014/chart" uri="{C3380CC4-5D6E-409C-BE32-E72D297353CC}">
              <c16:uniqueId val="{0000000B-CE78-48E5-A024-C075E726DC2B}"/>
            </c:ext>
          </c:extLst>
        </c:ser>
        <c:dLbls>
          <c:showLegendKey val="0"/>
          <c:showVal val="0"/>
          <c:showCatName val="0"/>
          <c:showSerName val="0"/>
          <c:showPercent val="0"/>
          <c:showBubbleSize val="0"/>
        </c:dLbls>
        <c:axId val="86320640"/>
        <c:axId val="86322560"/>
      </c:scatterChart>
      <c:valAx>
        <c:axId val="86320640"/>
        <c:scaling>
          <c:orientation val="minMax"/>
          <c:max val="57"/>
          <c:min val="44"/>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6322560"/>
        <c:crosses val="autoZero"/>
        <c:crossBetween val="midCat"/>
      </c:valAx>
      <c:valAx>
        <c:axId val="86322560"/>
        <c:scaling>
          <c:orientation val="minMax"/>
          <c:max val="45"/>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6320640"/>
        <c:crosses val="autoZero"/>
        <c:crossBetween val="midCat"/>
        <c:majorUnit val="4"/>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{3BE86D13-718C-48B5-9C9A-6ECCEBA45394}</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56FF-48B1-86B6-160033222F0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{6BBE2B5C-C4C3-4D52-A818-4670819E099E}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56FF-48B1-86B6-160033222F0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{B30AFCD1-361E-4D0F-B727-1B63D4973BC9}</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56FF-48B1-86B6-160033222F0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{B8ED6516-87E2-4972-B996-5A137E49B8FD}</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56FF-48B1-86B6-160033222F0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{189F45CD-DB7E-476C-8C7B-015F94B7CDAD}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56FF-48B1-86B6-160033222F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9.4</c:v>
                </c:pt>
                <c:pt idx="1">
                  <c:v>8.4</c:v>
                </c:pt>
                <c:pt idx="2">
                  <c:v>7.1</c:v>
                </c:pt>
                <c:pt idx="3">
                  <c:v>6.2</c:v>
                </c:pt>
                <c:pt idx="4">
                  <c:v>5.8</c:v>
                </c:pt>
              </c:numCache>
            </c:numRef>
          </c:xVal>
          <c:yVal>
            <c:numRef>
              <c:f>公会計指標分析・財政指標組合せ分析表!$K$73:$O$73</c:f>
              <c:numCache>
                <c:formatCode>#,##0.0;"▲ "#,##0.0</c:formatCode>
                <c:ptCount val="5"/>
                <c:pt idx="0">
                  <c:v>41.2</c:v>
                </c:pt>
                <c:pt idx="1">
                  <c:v>28.2</c:v>
                </c:pt>
                <c:pt idx="2">
                  <c:v>13.5</c:v>
                </c:pt>
                <c:pt idx="3">
                  <c:v>0.6</c:v>
                </c:pt>
              </c:numCache>
            </c:numRef>
          </c:yVal>
          <c:smooth val="0"/>
          <c:extLst>
            <c:ext xmlns:c16="http://schemas.microsoft.com/office/drawing/2014/chart" uri="{C3380CC4-5D6E-409C-BE32-E72D297353CC}">
              <c16:uniqueId val="{00000005-56FF-48B1-86B6-160033222F05}"/>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{C237D40F-5D0F-43D1-8900-C840B9A38376}</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56FF-48B1-86B6-160033222F05}"/>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{A3EEF414-F044-4218-A6C3-CC067B6E2B5B}</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56FF-48B1-86B6-160033222F05}"/>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{9A04CCA4-08BA-415D-A06E-51391C624DC3}</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56FF-48B1-86B6-160033222F05}"/>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{60F6247B-D5FB-4A2F-AE3A-0FB10F8D9656}</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56FF-48B1-86B6-160033222F05}"/>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{BAADD53E-A7C8-495B-AD1D-C251A4FFFD18}</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56FF-48B1-86B6-160033222F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9.3000000000000007</c:v>
                </c:pt>
                <c:pt idx="4">
                  <c:v>9.1999999999999993</c:v>
                </c:pt>
              </c:numCache>
            </c:numRef>
          </c:xVal>
          <c:yVal>
            <c:numRef>
              <c:f>公会計指標分析・財政指標組合せ分析表!$K$77:$O$77</c:f>
              <c:numCache>
                <c:formatCode>#,##0.0;"▲ "#,##0.0</c:formatCode>
                <c:ptCount val="5"/>
                <c:pt idx="0">
                  <c:v>49.3</c:v>
                </c:pt>
                <c:pt idx="1">
                  <c:v>44.3</c:v>
                </c:pt>
                <c:pt idx="2">
                  <c:v>40.299999999999997</c:v>
                </c:pt>
                <c:pt idx="3">
                  <c:v>20.2</c:v>
                </c:pt>
                <c:pt idx="4">
                  <c:v>38.5</c:v>
                </c:pt>
              </c:numCache>
            </c:numRef>
          </c:yVal>
          <c:smooth val="0"/>
          <c:extLst>
            <c:ext xmlns:c16="http://schemas.microsoft.com/office/drawing/2014/chart" uri="{C3380CC4-5D6E-409C-BE32-E72D297353CC}">
              <c16:uniqueId val="{0000000B-56FF-48B1-86B6-160033222F05}"/>
            </c:ext>
          </c:extLst>
        </c:ser>
        <c:dLbls>
          <c:showLegendKey val="0"/>
          <c:showVal val="0"/>
          <c:showCatName val="0"/>
          <c:showSerName val="0"/>
          <c:showPercent val="0"/>
          <c:showBubbleSize val="0"/>
        </c:dLbls>
        <c:axId val="87315584"/>
        <c:axId val="87317504"/>
      </c:scatterChart>
      <c:valAx>
        <c:axId val="87315584"/>
        <c:scaling>
          <c:orientation val="minMax"/>
          <c:max val="12"/>
          <c:min val="5.8"/>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7317504"/>
        <c:crosses val="autoZero"/>
        <c:crossBetween val="midCat"/>
      </c:valAx>
      <c:valAx>
        <c:axId val="87317504"/>
        <c:scaling>
          <c:orientation val="minMax"/>
          <c:max val="58"/>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7315584"/>
        <c:crosses val="autoZero"/>
        <c:crossBetween val="midCat"/>
        <c:majorUnit val="6"/>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a:extLst>
            <a:ext uri="{FF2B5EF4-FFF2-40B4-BE49-F238E27FC236}">
              <a16:creationId xmlns:a16="http://schemas.microsoft.com/office/drawing/2014/main" id="{00000000-0008-0000-0300-00001B000000}"/>
            </a:ext>
          </a:extLst>
        </xdr:cNvPr>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a:extLst>
            <a:ext uri="{FF2B5EF4-FFF2-40B4-BE49-F238E27FC236}">
              <a16:creationId xmlns:a16="http://schemas.microsoft.com/office/drawing/2014/main" id="{00000000-0008-0000-0300-00001C000000}"/>
            </a:ext>
          </a:extLst>
        </xdr:cNvPr>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a:extLst>
            <a:ext uri="{FF2B5EF4-FFF2-40B4-BE49-F238E27FC236}">
              <a16:creationId xmlns:a16="http://schemas.microsoft.com/office/drawing/2014/main" id="{00000000-0008-0000-0300-000023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a:extLst>
            <a:ext uri="{FF2B5EF4-FFF2-40B4-BE49-F238E27FC236}">
              <a16:creationId xmlns:a16="http://schemas.microsoft.com/office/drawing/2014/main" id="{00000000-0008-0000-0300-000024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[0.47]</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a:extLst>
            <a:ext uri="{FF2B5EF4-FFF2-40B4-BE49-F238E27FC236}">
              <a16:creationId xmlns:a16="http://schemas.microsoft.com/office/drawing/2014/main" id="{00000000-0008-0000-0300-000026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a:extLst>
            <a:ext uri="{FF2B5EF4-FFF2-40B4-BE49-F238E27FC236}">
              <a16:creationId xmlns:a16="http://schemas.microsoft.com/office/drawing/2014/main" id="{00000000-0008-0000-0300-00002F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平成２４年度より、毎年０．０１ポイントずつ上昇している。これまで類似団体の平均値を越えることはなかったが、</a:t>
          </a:r>
          <a:r>
            <a:rPr kumimoji="1" lang="en-US" altLang="ja-JP" sz="1300">
              <a:latin typeface="ＭＳ Ｐゴシック"/>
            </a:rPr>
            <a:t>H</a:t>
          </a:r>
          <a:r>
            <a:rPr kumimoji="1" lang="ja-JP" altLang="en-US" sz="1300">
              <a:latin typeface="ＭＳ Ｐゴシック"/>
            </a:rPr>
            <a:t>２８年度は０．０１ポイント上回る結果となった。増加の主な要因としては景気回復傾向による町税の増収があげられる。今後も、インターネット公売による差押等により、一層の収納向上に取組み、自主財源の増加に努める。</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a:extLst>
            <a:ext uri="{FF2B5EF4-FFF2-40B4-BE49-F238E27FC236}">
              <a16:creationId xmlns:a16="http://schemas.microsoft.com/office/drawing/2014/main" id="{00000000-0008-0000-0300-000030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46</xdr:row>
      <xdr:rowOff>3175</xdr:rowOff>
    </xdr:from>
    <xdr:to>
      <xdr:col>8</xdr:col>
      <xdr:colOff>355600</xdr:colOff>
      <xdr:row>46</xdr:row>
      <xdr:rowOff>3175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44</xdr:row>
      <xdr:rowOff>44450</xdr:rowOff>
    </xdr:from>
    <xdr:to>
      <xdr:col>8</xdr:col>
      <xdr:colOff>355600</xdr:colOff>
      <xdr:row>44</xdr:row>
      <xdr:rowOff>44450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42</xdr:row>
      <xdr:rowOff>85725</xdr:rowOff>
    </xdr:from>
    <xdr:to>
      <xdr:col>8</xdr:col>
      <xdr:colOff>355600</xdr:colOff>
      <xdr:row>42</xdr:row>
      <xdr:rowOff>85725</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168275</xdr:rowOff>
    </xdr:from>
    <xdr:to>
      <xdr:col>8</xdr:col>
      <xdr:colOff>355600</xdr:colOff>
      <xdr:row>38</xdr:row>
      <xdr:rowOff>168275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35</xdr:row>
      <xdr:rowOff>79375</xdr:rowOff>
    </xdr:from>
    <xdr:to>
      <xdr:col>8</xdr:col>
      <xdr:colOff>355600</xdr:colOff>
      <xdr:row>35</xdr:row>
      <xdr:rowOff>79375</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58738</xdr:rowOff>
    </xdr:from>
    <xdr:to>
      <xdr:col>7</xdr:col>
      <xdr:colOff>152400</xdr:colOff>
      <xdr:row>44</xdr:row>
      <xdr:rowOff>155046</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230938"/>
          <a:ext cx="0" cy="14679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127123</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155046</xdr:rowOff>
    </xdr:from>
    <xdr:to>
      <xdr:col>7</xdr:col>
      <xdr:colOff>241300</xdr:colOff>
      <xdr:row>44</xdr:row>
      <xdr:rowOff>155046</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145115</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97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1.65</a:t>
          </a:r>
          <a:endParaRPr kumimoji="1" lang="ja-JP" altLang="en-US" sz="1000" b="1">
            <a:latin typeface="ＭＳ Ｐゴシック"/>
          </a:endParaRPr>
        </a:p>
      </xdr:txBody>
    </xdr:sp>
    <xdr:clientData/>
  </xdr:oneCellAnchor>
  <xdr:twoCellAnchor>
    <xdr:from>
      <xdr:col>7</xdr:col>
      <xdr:colOff>63500</xdr:colOff>
      <xdr:row>36</xdr:row>
      <xdr:rowOff>58738</xdr:rowOff>
    </xdr:from>
    <xdr:to>
      <xdr:col>7</xdr:col>
      <xdr:colOff>241300</xdr:colOff>
      <xdr:row>36</xdr:row>
      <xdr:rowOff>58738</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23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44979</xdr:rowOff>
    </xdr:from>
    <xdr:to>
      <xdr:col>7</xdr:col>
      <xdr:colOff>152400</xdr:colOff>
      <xdr:row>43</xdr:row>
      <xdr:rowOff>55033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4114800" y="7417329"/>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147760</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7348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4233</xdr:rowOff>
    </xdr:from>
    <xdr:to>
      <xdr:col>7</xdr:col>
      <xdr:colOff>203200</xdr:colOff>
      <xdr:row>43</xdr:row>
      <xdr:rowOff>105833</xdr:rowOff>
    </xdr:to>
    <xdr:sp macro="" textlink="">
      <xdr:nvSpPr>
        <xdr:cNvPr id="73" name="フローチャート : 判断 72">
          <a:extLst>
            <a:ext uri="{FF2B5EF4-FFF2-40B4-BE49-F238E27FC236}">
              <a16:creationId xmlns:a16="http://schemas.microsoft.com/office/drawing/2014/main" id="{00000000-0008-0000-0300-000049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55033</xdr:rowOff>
    </xdr:from>
    <xdr:to>
      <xdr:col>6</xdr:col>
      <xdr:colOff>0</xdr:colOff>
      <xdr:row>43</xdr:row>
      <xdr:rowOff>65088</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3225800" y="742738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4233</xdr:rowOff>
    </xdr:from>
    <xdr:to>
      <xdr:col>6</xdr:col>
      <xdr:colOff>50800</xdr:colOff>
      <xdr:row>43</xdr:row>
      <xdr:rowOff>105833</xdr:rowOff>
    </xdr:to>
    <xdr:sp macro="" textlink="">
      <xdr:nvSpPr>
        <xdr:cNvPr id="75" name="フローチャート : 判断 74">
          <a:extLst>
            <a:ext uri="{FF2B5EF4-FFF2-40B4-BE49-F238E27FC236}">
              <a16:creationId xmlns:a16="http://schemas.microsoft.com/office/drawing/2014/main" id="{00000000-0008-0000-0300-00004B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90610</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65088</xdr:rowOff>
    </xdr:from>
    <xdr:to>
      <xdr:col>4</xdr:col>
      <xdr:colOff>482600</xdr:colOff>
      <xdr:row>43</xdr:row>
      <xdr:rowOff>75142</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2336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165629</xdr:rowOff>
    </xdr:from>
    <xdr:to>
      <xdr:col>4</xdr:col>
      <xdr:colOff>533400</xdr:colOff>
      <xdr:row>43</xdr:row>
      <xdr:rowOff>95779</xdr:rowOff>
    </xdr:to>
    <xdr:sp macro="" textlink="">
      <xdr:nvSpPr>
        <xdr:cNvPr id="78" name="フローチャート : 判断 77">
          <a:extLst>
            <a:ext uri="{FF2B5EF4-FFF2-40B4-BE49-F238E27FC236}">
              <a16:creationId xmlns:a16="http://schemas.microsoft.com/office/drawing/2014/main" id="{00000000-0008-0000-0300-00004E000000}"/>
            </a:ext>
          </a:extLst>
        </xdr:cNvPr>
        <xdr:cNvSpPr/>
      </xdr:nvSpPr>
      <xdr:spPr>
        <a:xfrm>
          <a:off x="3175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105956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75142</xdr:rowOff>
    </xdr:from>
    <xdr:to>
      <xdr:col>3</xdr:col>
      <xdr:colOff>279400</xdr:colOff>
      <xdr:row>43</xdr:row>
      <xdr:rowOff>85196</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165629</xdr:rowOff>
    </xdr:from>
    <xdr:to>
      <xdr:col>3</xdr:col>
      <xdr:colOff>330200</xdr:colOff>
      <xdr:row>43</xdr:row>
      <xdr:rowOff>95779</xdr:rowOff>
    </xdr:to>
    <xdr:sp macro="" textlink="">
      <xdr:nvSpPr>
        <xdr:cNvPr id="81" name="フローチャート : 判断 80">
          <a:extLst>
            <a:ext uri="{FF2B5EF4-FFF2-40B4-BE49-F238E27FC236}">
              <a16:creationId xmlns:a16="http://schemas.microsoft.com/office/drawing/2014/main" id="{00000000-0008-0000-0300-000051000000}"/>
            </a:ext>
          </a:extLst>
        </xdr:cNvPr>
        <xdr:cNvSpPr/>
      </xdr:nvSpPr>
      <xdr:spPr>
        <a:xfrm>
          <a:off x="22860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105956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713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14288</xdr:rowOff>
    </xdr:from>
    <xdr:to>
      <xdr:col>2</xdr:col>
      <xdr:colOff>127000</xdr:colOff>
      <xdr:row>43</xdr:row>
      <xdr:rowOff>115888</xdr:rowOff>
    </xdr:to>
    <xdr:sp macro="" textlink="">
      <xdr:nvSpPr>
        <xdr:cNvPr id="83" name="フローチャート : 判断 82">
          <a:extLst>
            <a:ext uri="{FF2B5EF4-FFF2-40B4-BE49-F238E27FC236}">
              <a16:creationId xmlns:a16="http://schemas.microsoft.com/office/drawing/2014/main" id="{00000000-0008-0000-0300-000053000000}"/>
            </a:ext>
          </a:extLst>
        </xdr:cNvPr>
        <xdr:cNvSpPr/>
      </xdr:nvSpPr>
      <xdr:spPr>
        <a:xfrm>
          <a:off x="1397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126065</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42</xdr:row>
      <xdr:rowOff>165629</xdr:rowOff>
    </xdr:from>
    <xdr:to>
      <xdr:col>7</xdr:col>
      <xdr:colOff>203200</xdr:colOff>
      <xdr:row>43</xdr:row>
      <xdr:rowOff>95779</xdr:rowOff>
    </xdr:to>
    <xdr:sp macro="" textlink="">
      <xdr:nvSpPr>
        <xdr:cNvPr id="90" name="円/楕円 89">
          <a:extLst>
            <a:ext uri="{FF2B5EF4-FFF2-40B4-BE49-F238E27FC236}">
              <a16:creationId xmlns:a16="http://schemas.microsoft.com/office/drawing/2014/main" id="{00000000-0008-0000-0300-00005A000000}"/>
            </a:ext>
          </a:extLst>
        </xdr:cNvPr>
        <xdr:cNvSpPr/>
      </xdr:nvSpPr>
      <xdr:spPr>
        <a:xfrm>
          <a:off x="4902200" y="7366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10706</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21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0.47</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4233</xdr:rowOff>
    </xdr:from>
    <xdr:to>
      <xdr:col>6</xdr:col>
      <xdr:colOff>50800</xdr:colOff>
      <xdr:row>43</xdr:row>
      <xdr:rowOff>105833</xdr:rowOff>
    </xdr:to>
    <xdr:sp macro="" textlink="">
      <xdr:nvSpPr>
        <xdr:cNvPr id="92" name="円/楕円 91">
          <a:extLst>
            <a:ext uri="{FF2B5EF4-FFF2-40B4-BE49-F238E27FC236}">
              <a16:creationId xmlns:a16="http://schemas.microsoft.com/office/drawing/2014/main" id="{00000000-0008-0000-0300-00005C000000}"/>
            </a:ext>
          </a:extLst>
        </xdr:cNvPr>
        <xdr:cNvSpPr/>
      </xdr:nvSpPr>
      <xdr:spPr>
        <a:xfrm>
          <a:off x="4064000" y="737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116010</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14288</xdr:rowOff>
    </xdr:from>
    <xdr:to>
      <xdr:col>4</xdr:col>
      <xdr:colOff>533400</xdr:colOff>
      <xdr:row>43</xdr:row>
      <xdr:rowOff>115888</xdr:rowOff>
    </xdr:to>
    <xdr:sp macro="" textlink="">
      <xdr:nvSpPr>
        <xdr:cNvPr id="94" name="円/楕円 93">
          <a:extLst>
            <a:ext uri="{FF2B5EF4-FFF2-40B4-BE49-F238E27FC236}">
              <a16:creationId xmlns:a16="http://schemas.microsoft.com/office/drawing/2014/main" id="{00000000-0008-0000-0300-00005E000000}"/>
            </a:ext>
          </a:extLst>
        </xdr:cNvPr>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100665</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0.45</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24342</xdr:rowOff>
    </xdr:from>
    <xdr:to>
      <xdr:col>3</xdr:col>
      <xdr:colOff>330200</xdr:colOff>
      <xdr:row>43</xdr:row>
      <xdr:rowOff>125942</xdr:rowOff>
    </xdr:to>
    <xdr:sp macro="" textlink="">
      <xdr:nvSpPr>
        <xdr:cNvPr id="96" name="円/楕円 95">
          <a:extLst>
            <a:ext uri="{FF2B5EF4-FFF2-40B4-BE49-F238E27FC236}">
              <a16:creationId xmlns:a16="http://schemas.microsoft.com/office/drawing/2014/main" id="{00000000-0008-0000-0300-000060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110719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34396</xdr:rowOff>
    </xdr:from>
    <xdr:to>
      <xdr:col>2</xdr:col>
      <xdr:colOff>127000</xdr:colOff>
      <xdr:row>43</xdr:row>
      <xdr:rowOff>135996</xdr:rowOff>
    </xdr:to>
    <xdr:sp macro="" textlink="">
      <xdr:nvSpPr>
        <xdr:cNvPr id="98" name="円/楕円 97">
          <a:extLst>
            <a:ext uri="{FF2B5EF4-FFF2-40B4-BE49-F238E27FC236}">
              <a16:creationId xmlns:a16="http://schemas.microsoft.com/office/drawing/2014/main" id="{00000000-0008-0000-0300-000062000000}"/>
            </a:ext>
          </a:extLst>
        </xdr:cNvPr>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120773</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0.43</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２７年度と比較して０．５ポイント上回り、３年続けて上昇している</a:t>
          </a:r>
          <a:endParaRPr kumimoji="1" lang="en-US" altLang="ja-JP" sz="1300">
            <a:latin typeface="ＭＳ Ｐゴシック"/>
          </a:endParaRPr>
        </a:p>
        <a:p>
          <a:r>
            <a:rPr kumimoji="1" lang="ja-JP" altLang="en-US" sz="1300">
              <a:latin typeface="ＭＳ Ｐゴシック"/>
            </a:rPr>
            <a:t>。また、類似団体との比較では、０．５ポイント下回っているが、数値としてはほぼ横ばいといえる。今後も、行政改革による歳出削減に努め、経常経費の抑制を図る。</a:t>
          </a:r>
          <a:endParaRPr kumimoji="1" lang="en-US" altLang="ja-JP"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102870</xdr:rowOff>
    </xdr:from>
    <xdr:to>
      <xdr:col>7</xdr:col>
      <xdr:colOff>152400</xdr:colOff>
      <xdr:row>66</xdr:row>
      <xdr:rowOff>24638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046970"/>
          <a:ext cx="0" cy="129336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168165</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312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96.3</a:t>
          </a:r>
          <a:endParaRPr kumimoji="1" lang="ja-JP" altLang="en-US" sz="1000" b="1">
            <a:latin typeface="ＭＳ Ｐゴシック"/>
          </a:endParaRPr>
        </a:p>
      </xdr:txBody>
    </xdr:sp>
    <xdr:clientData/>
  </xdr:oneCellAnchor>
  <xdr:twoCellAnchor>
    <xdr:from>
      <xdr:col>7</xdr:col>
      <xdr:colOff>63500</xdr:colOff>
      <xdr:row>66</xdr:row>
      <xdr:rowOff>24638</xdr:rowOff>
    </xdr:from>
    <xdr:to>
      <xdr:col>7</xdr:col>
      <xdr:colOff>241300</xdr:colOff>
      <xdr:row>66</xdr:row>
      <xdr:rowOff>24638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40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17797</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69.5</a:t>
          </a:r>
          <a:endParaRPr kumimoji="1" lang="ja-JP" altLang="en-US" sz="1000" b="1">
            <a:latin typeface="ＭＳ Ｐゴシック"/>
          </a:endParaRPr>
        </a:p>
      </xdr:txBody>
    </xdr:sp>
    <xdr:clientData/>
  </xdr:oneCellAnchor>
  <xdr:twoCellAnchor>
    <xdr:from>
      <xdr:col>7</xdr:col>
      <xdr:colOff>63500</xdr:colOff>
      <xdr:row>58</xdr:row>
      <xdr:rowOff>102870</xdr:rowOff>
    </xdr:from>
    <xdr:to>
      <xdr:col>7</xdr:col>
      <xdr:colOff>241300</xdr:colOff>
      <xdr:row>58</xdr:row>
      <xdr:rowOff>102870</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27432</xdr:rowOff>
    </xdr:from>
    <xdr:to>
      <xdr:col>7</xdr:col>
      <xdr:colOff>152400</xdr:colOff>
      <xdr:row>63</xdr:row>
      <xdr:rowOff>51562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82878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168419</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8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4" name="フローチャート : 判断 133">
          <a:extLst>
            <a:ext uri="{FF2B5EF4-FFF2-40B4-BE49-F238E27FC236}">
              <a16:creationId xmlns:a16="http://schemas.microsoft.com/office/drawing/2014/main" id="{00000000-0008-0000-0300-000086000000}"/>
            </a:ext>
          </a:extLst>
        </xdr:cNvPr>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12954</xdr:rowOff>
    </xdr:from>
    <xdr:to>
      <xdr:col>6</xdr:col>
      <xdr:colOff>0</xdr:colOff>
      <xdr:row>63</xdr:row>
      <xdr:rowOff>27432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3225800" y="1081430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94996</xdr:rowOff>
    </xdr:from>
    <xdr:to>
      <xdr:col>6</xdr:col>
      <xdr:colOff>50800</xdr:colOff>
      <xdr:row>63</xdr:row>
      <xdr:rowOff>25146</xdr:rowOff>
    </xdr:to>
    <xdr:sp macro="" textlink="">
      <xdr:nvSpPr>
        <xdr:cNvPr id="136" name="フローチャート : 判断 135">
          <a:extLst>
            <a:ext uri="{FF2B5EF4-FFF2-40B4-BE49-F238E27FC236}">
              <a16:creationId xmlns:a16="http://schemas.microsoft.com/office/drawing/2014/main" id="{00000000-0008-0000-0300-000088000000}"/>
            </a:ext>
          </a:extLst>
        </xdr:cNvPr>
        <xdr:cNvSpPr/>
      </xdr:nvSpPr>
      <xdr:spPr>
        <a:xfrm>
          <a:off x="4064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35323</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49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44450</xdr:rowOff>
    </xdr:from>
    <xdr:to>
      <xdr:col>4</xdr:col>
      <xdr:colOff>482600</xdr:colOff>
      <xdr:row>63</xdr:row>
      <xdr:rowOff>12954</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674350"/>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138430</xdr:rowOff>
    </xdr:from>
    <xdr:to>
      <xdr:col>4</xdr:col>
      <xdr:colOff>533400</xdr:colOff>
      <xdr:row>63</xdr:row>
      <xdr:rowOff>68580</xdr:rowOff>
    </xdr:to>
    <xdr:sp macro="" textlink="">
      <xdr:nvSpPr>
        <xdr:cNvPr id="139" name="フローチャート : 判断 138">
          <a:extLst>
            <a:ext uri="{FF2B5EF4-FFF2-40B4-BE49-F238E27FC236}">
              <a16:creationId xmlns:a16="http://schemas.microsoft.com/office/drawing/2014/main" id="{00000000-0008-0000-0300-00008B000000}"/>
            </a:ext>
          </a:extLst>
        </xdr:cNvPr>
        <xdr:cNvSpPr/>
      </xdr:nvSpPr>
      <xdr:spPr>
        <a:xfrm>
          <a:off x="31750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53357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5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44450</xdr:rowOff>
    </xdr:from>
    <xdr:to>
      <xdr:col>3</xdr:col>
      <xdr:colOff>279400</xdr:colOff>
      <xdr:row>62</xdr:row>
      <xdr:rowOff>160274</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67435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2" name="フローチャート : 判断 141">
          <a:extLst>
            <a:ext uri="{FF2B5EF4-FFF2-40B4-BE49-F238E27FC236}">
              <a16:creationId xmlns:a16="http://schemas.microsoft.com/office/drawing/2014/main" id="{00000000-0008-0000-0300-00008E000000}"/>
            </a:ext>
          </a:extLst>
        </xdr:cNvPr>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44" name="フローチャート : 判断 143">
          <a:extLst>
            <a:ext uri="{FF2B5EF4-FFF2-40B4-BE49-F238E27FC236}">
              <a16:creationId xmlns:a16="http://schemas.microsoft.com/office/drawing/2014/main" id="{00000000-0008-0000-0300-000090000000}"/>
            </a:ext>
          </a:extLst>
        </xdr:cNvPr>
        <xdr:cNvSpPr/>
      </xdr:nvSpPr>
      <xdr:spPr>
        <a:xfrm>
          <a:off x="1397000" y="1073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49801</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5082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762</xdr:rowOff>
    </xdr:from>
    <xdr:to>
      <xdr:col>7</xdr:col>
      <xdr:colOff>203200</xdr:colOff>
      <xdr:row>63</xdr:row>
      <xdr:rowOff>102362</xdr:rowOff>
    </xdr:to>
    <xdr:sp macro="" textlink="">
      <xdr:nvSpPr>
        <xdr:cNvPr id="151" name="円/楕円 150">
          <a:extLst>
            <a:ext uri="{FF2B5EF4-FFF2-40B4-BE49-F238E27FC236}">
              <a16:creationId xmlns:a16="http://schemas.microsoft.com/office/drawing/2014/main" id="{00000000-0008-0000-0300-000097000000}"/>
            </a:ext>
          </a:extLst>
        </xdr:cNvPr>
        <xdr:cNvSpPr/>
      </xdr:nvSpPr>
      <xdr:spPr>
        <a:xfrm>
          <a:off x="49022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17289</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64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148082</xdr:rowOff>
    </xdr:from>
    <xdr:to>
      <xdr:col>6</xdr:col>
      <xdr:colOff>50800</xdr:colOff>
      <xdr:row>63</xdr:row>
      <xdr:rowOff>78232</xdr:rowOff>
    </xdr:to>
    <xdr:sp macro="" textlink="">
      <xdr:nvSpPr>
        <xdr:cNvPr id="153" name="円/楕円 152">
          <a:extLst>
            <a:ext uri="{FF2B5EF4-FFF2-40B4-BE49-F238E27FC236}">
              <a16:creationId xmlns:a16="http://schemas.microsoft.com/office/drawing/2014/main" id="{00000000-0008-0000-0300-000099000000}"/>
            </a:ext>
          </a:extLst>
        </xdr:cNvPr>
        <xdr:cNvSpPr/>
      </xdr:nvSpPr>
      <xdr:spPr>
        <a:xfrm>
          <a:off x="4064000" y="10777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63009</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864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133604</xdr:rowOff>
    </xdr:from>
    <xdr:to>
      <xdr:col>4</xdr:col>
      <xdr:colOff>533400</xdr:colOff>
      <xdr:row>63</xdr:row>
      <xdr:rowOff>63754</xdr:rowOff>
    </xdr:to>
    <xdr:sp macro="" textlink="">
      <xdr:nvSpPr>
        <xdr:cNvPr id="155" name="円/楕円 154">
          <a:extLst>
            <a:ext uri="{FF2B5EF4-FFF2-40B4-BE49-F238E27FC236}">
              <a16:creationId xmlns:a16="http://schemas.microsoft.com/office/drawing/2014/main" id="{00000000-0008-0000-0300-00009B000000}"/>
            </a:ext>
          </a:extLst>
        </xdr:cNvPr>
        <xdr:cNvSpPr/>
      </xdr:nvSpPr>
      <xdr:spPr>
        <a:xfrm>
          <a:off x="3175000" y="1076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73931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53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85.4</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165100</xdr:rowOff>
    </xdr:from>
    <xdr:to>
      <xdr:col>3</xdr:col>
      <xdr:colOff>330200</xdr:colOff>
      <xdr:row>62</xdr:row>
      <xdr:rowOff>95250</xdr:rowOff>
    </xdr:to>
    <xdr:sp macro="" textlink="">
      <xdr:nvSpPr>
        <xdr:cNvPr id="157" name="円/楕円 156">
          <a:extLst>
            <a:ext uri="{FF2B5EF4-FFF2-40B4-BE49-F238E27FC236}">
              <a16:creationId xmlns:a16="http://schemas.microsoft.com/office/drawing/2014/main" id="{00000000-0008-0000-0300-00009D000000}"/>
            </a:ext>
          </a:extLst>
        </xdr:cNvPr>
        <xdr:cNvSpPr/>
      </xdr:nvSpPr>
      <xdr:spPr>
        <a:xfrm>
          <a:off x="2286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105427</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3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82.5</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109474</xdr:rowOff>
    </xdr:from>
    <xdr:to>
      <xdr:col>2</xdr:col>
      <xdr:colOff>127000</xdr:colOff>
      <xdr:row>63</xdr:row>
      <xdr:rowOff>39624</xdr:rowOff>
    </xdr:to>
    <xdr:sp macro="" textlink="">
      <xdr:nvSpPr>
        <xdr:cNvPr id="159" name="円/楕円 158">
          <a:extLst>
            <a:ext uri="{FF2B5EF4-FFF2-40B4-BE49-F238E27FC236}">
              <a16:creationId xmlns:a16="http://schemas.microsoft.com/office/drawing/2014/main" id="{00000000-0008-0000-0300-00009F000000}"/>
            </a:ext>
          </a:extLst>
        </xdr:cNvPr>
        <xdr:cNvSpPr/>
      </xdr:nvSpPr>
      <xdr:spPr>
        <a:xfrm>
          <a:off x="1397000" y="1073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24401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82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84.9</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[99,742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112,321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100">
              <a:solidFill>
                <a:schemeClr val="dk1"/>
              </a:solidFill>
              <a:effectLst/>
              <a:latin typeface="+mn-lt"/>
              <a:ea typeface="+mn-ea"/>
              <a:cs typeface="+mn-cs"/>
            </a:rPr>
            <a:t>H</a:t>
          </a:r>
          <a:r>
            <a:rPr kumimoji="1" lang="ja-JP" altLang="ja-JP" sz="1100">
              <a:solidFill>
                <a:schemeClr val="dk1"/>
              </a:solidFill>
              <a:effectLst/>
              <a:latin typeface="+mn-lt"/>
              <a:ea typeface="+mn-ea"/>
              <a:cs typeface="+mn-cs"/>
            </a:rPr>
            <a:t>２７年度と比較して</a:t>
          </a:r>
          <a:r>
            <a:rPr kumimoji="1" lang="ja-JP" altLang="en-US" sz="1100">
              <a:solidFill>
                <a:schemeClr val="dk1"/>
              </a:solidFill>
              <a:effectLst/>
              <a:latin typeface="+mn-lt"/>
              <a:ea typeface="+mn-ea"/>
              <a:cs typeface="+mn-cs"/>
            </a:rPr>
            <a:t>、１，５９６円の増加となった。人件費については、決算では</a:t>
          </a: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２７年度と比較して１．０％の減であったが、物件費について委託料の増などのため、３．３％増となったことにより、結果として増となっている。なお、類似団体の平均を７３，６３５円下回っているが、この要因としては、ごみ処理業務や消防業務を一部事務組合で行っていることが挙げられる。今後も、定員管理や事務効率の適正化を図り、経常経費の削減を図る。</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99017</xdr:rowOff>
    </xdr:from>
    <xdr:to>
      <xdr:col>7</xdr:col>
      <xdr:colOff>152400</xdr:colOff>
      <xdr:row>89</xdr:row>
      <xdr:rowOff>77750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15017"/>
          <a:ext cx="0" cy="15217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49827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401,637</a:t>
          </a:r>
          <a:endParaRPr kumimoji="1" lang="ja-JP" altLang="en-US" sz="1000" b="1">
            <a:latin typeface="ＭＳ Ｐゴシック"/>
          </a:endParaRPr>
        </a:p>
      </xdr:txBody>
    </xdr:sp>
    <xdr:clientData/>
  </xdr:oneCellAnchor>
  <xdr:twoCellAnchor>
    <xdr:from>
      <xdr:col>7</xdr:col>
      <xdr:colOff>63500</xdr:colOff>
      <xdr:row>89</xdr:row>
      <xdr:rowOff>77750</xdr:rowOff>
    </xdr:from>
    <xdr:to>
      <xdr:col>7</xdr:col>
      <xdr:colOff>241300</xdr:colOff>
      <xdr:row>89</xdr:row>
      <xdr:rowOff>77750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36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13944</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86,307</a:t>
          </a:r>
          <a:endParaRPr kumimoji="1" lang="ja-JP" altLang="en-US" sz="1000" b="1">
            <a:latin typeface="ＭＳ Ｐゴシック"/>
          </a:endParaRPr>
        </a:p>
      </xdr:txBody>
    </xdr:sp>
    <xdr:clientData/>
  </xdr:oneCellAnchor>
  <xdr:twoCellAnchor>
    <xdr:from>
      <xdr:col>7</xdr:col>
      <xdr:colOff>63500</xdr:colOff>
      <xdr:row>80</xdr:row>
      <xdr:rowOff>99017</xdr:rowOff>
    </xdr:from>
    <xdr:to>
      <xdr:col>7</xdr:col>
      <xdr:colOff>241300</xdr:colOff>
      <xdr:row>80</xdr:row>
      <xdr:rowOff>99017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15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156153</xdr:rowOff>
    </xdr:from>
    <xdr:to>
      <xdr:col>7</xdr:col>
      <xdr:colOff>152400</xdr:colOff>
      <xdr:row>80</xdr:row>
      <xdr:rowOff>163855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872153"/>
          <a:ext cx="838200" cy="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97595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6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173,377</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125518</xdr:rowOff>
    </xdr:from>
    <xdr:to>
      <xdr:col>7</xdr:col>
      <xdr:colOff>203200</xdr:colOff>
      <xdr:row>83</xdr:row>
      <xdr:rowOff>55668</xdr:rowOff>
    </xdr:to>
    <xdr:sp macro="" textlink="">
      <xdr:nvSpPr>
        <xdr:cNvPr id="195" name="フローチャート : 判断 194">
          <a:extLst>
            <a:ext uri="{FF2B5EF4-FFF2-40B4-BE49-F238E27FC236}">
              <a16:creationId xmlns:a16="http://schemas.microsoft.com/office/drawing/2014/main" id="{00000000-0008-0000-0300-0000C3000000}"/>
            </a:ext>
          </a:extLst>
        </xdr:cNvPr>
        <xdr:cNvSpPr/>
      </xdr:nvSpPr>
      <xdr:spPr>
        <a:xfrm>
          <a:off x="4902200" y="14184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141598</xdr:rowOff>
    </xdr:from>
    <xdr:to>
      <xdr:col>6</xdr:col>
      <xdr:colOff>0</xdr:colOff>
      <xdr:row>80</xdr:row>
      <xdr:rowOff>156153</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857598"/>
          <a:ext cx="889000" cy="14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133688</xdr:rowOff>
    </xdr:from>
    <xdr:to>
      <xdr:col>6</xdr:col>
      <xdr:colOff>50800</xdr:colOff>
      <xdr:row>83</xdr:row>
      <xdr:rowOff>63838</xdr:rowOff>
    </xdr:to>
    <xdr:sp macro="" textlink="">
      <xdr:nvSpPr>
        <xdr:cNvPr id="197" name="フローチャート : 判断 196">
          <a:extLst>
            <a:ext uri="{FF2B5EF4-FFF2-40B4-BE49-F238E27FC236}">
              <a16:creationId xmlns:a16="http://schemas.microsoft.com/office/drawing/2014/main" id="{00000000-0008-0000-0300-0000C5000000}"/>
            </a:ext>
          </a:extLst>
        </xdr:cNvPr>
        <xdr:cNvSpPr/>
      </xdr:nvSpPr>
      <xdr:spPr>
        <a:xfrm>
          <a:off x="4064000" y="14192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48615</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78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175,070</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107879</xdr:rowOff>
    </xdr:from>
    <xdr:to>
      <xdr:col>4</xdr:col>
      <xdr:colOff>482600</xdr:colOff>
      <xdr:row>80</xdr:row>
      <xdr:rowOff>141598</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823879"/>
          <a:ext cx="889000" cy="33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84</xdr:row>
      <xdr:rowOff>37122</xdr:rowOff>
    </xdr:from>
    <xdr:to>
      <xdr:col>4</xdr:col>
      <xdr:colOff>533400</xdr:colOff>
      <xdr:row>84</xdr:row>
      <xdr:rowOff>138722</xdr:rowOff>
    </xdr:to>
    <xdr:sp macro="" textlink="">
      <xdr:nvSpPr>
        <xdr:cNvPr id="200" name="フローチャート : 判断 199">
          <a:extLst>
            <a:ext uri="{FF2B5EF4-FFF2-40B4-BE49-F238E27FC236}">
              <a16:creationId xmlns:a16="http://schemas.microsoft.com/office/drawing/2014/main" id="{00000000-0008-0000-0300-0000C8000000}"/>
            </a:ext>
          </a:extLst>
        </xdr:cNvPr>
        <xdr:cNvSpPr/>
      </xdr:nvSpPr>
      <xdr:spPr>
        <a:xfrm>
          <a:off x="3175000" y="1443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84</xdr:row>
      <xdr:rowOff>123499</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525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107879</xdr:rowOff>
    </xdr:from>
    <xdr:to>
      <xdr:col>3</xdr:col>
      <xdr:colOff>279400</xdr:colOff>
      <xdr:row>80</xdr:row>
      <xdr:rowOff>130936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3823879"/>
          <a:ext cx="889000" cy="23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95915</xdr:rowOff>
    </xdr:from>
    <xdr:to>
      <xdr:col>3</xdr:col>
      <xdr:colOff>330200</xdr:colOff>
      <xdr:row>83</xdr:row>
      <xdr:rowOff>26065</xdr:rowOff>
    </xdr:to>
    <xdr:sp macro="" textlink="">
      <xdr:nvSpPr>
        <xdr:cNvPr id="203" name="フローチャート : 判断 202">
          <a:extLst>
            <a:ext uri="{FF2B5EF4-FFF2-40B4-BE49-F238E27FC236}">
              <a16:creationId xmlns:a16="http://schemas.microsoft.com/office/drawing/2014/main" id="{00000000-0008-0000-0300-0000CB000000}"/>
            </a:ext>
          </a:extLst>
        </xdr:cNvPr>
        <xdr:cNvSpPr/>
      </xdr:nvSpPr>
      <xdr:spPr>
        <a:xfrm>
          <a:off x="2286000" y="14154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10842</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41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42621</xdr:rowOff>
    </xdr:from>
    <xdr:to>
      <xdr:col>2</xdr:col>
      <xdr:colOff>127000</xdr:colOff>
      <xdr:row>82</xdr:row>
      <xdr:rowOff>144221</xdr:rowOff>
    </xdr:to>
    <xdr:sp macro="" textlink="">
      <xdr:nvSpPr>
        <xdr:cNvPr id="205" name="フローチャート : 判断 204">
          <a:extLst>
            <a:ext uri="{FF2B5EF4-FFF2-40B4-BE49-F238E27FC236}">
              <a16:creationId xmlns:a16="http://schemas.microsoft.com/office/drawing/2014/main" id="{00000000-0008-0000-0300-0000CD000000}"/>
            </a:ext>
          </a:extLst>
        </xdr:cNvPr>
        <xdr:cNvSpPr/>
      </xdr:nvSpPr>
      <xdr:spPr>
        <a:xfrm>
          <a:off x="1397000" y="1410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128998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7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113055</xdr:rowOff>
    </xdr:from>
    <xdr:to>
      <xdr:col>7</xdr:col>
      <xdr:colOff>203200</xdr:colOff>
      <xdr:row>81</xdr:row>
      <xdr:rowOff>43205</xdr:rowOff>
    </xdr:to>
    <xdr:sp macro="" textlink="">
      <xdr:nvSpPr>
        <xdr:cNvPr id="212" name="円/楕円 211">
          <a:extLst>
            <a:ext uri="{FF2B5EF4-FFF2-40B4-BE49-F238E27FC236}">
              <a16:creationId xmlns:a16="http://schemas.microsoft.com/office/drawing/2014/main" id="{00000000-0008-0000-0300-0000D4000000}"/>
            </a:ext>
          </a:extLst>
        </xdr:cNvPr>
        <xdr:cNvSpPr/>
      </xdr:nvSpPr>
      <xdr:spPr>
        <a:xfrm>
          <a:off x="4902200" y="1382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34332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50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99,742</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105353</xdr:rowOff>
    </xdr:from>
    <xdr:to>
      <xdr:col>6</xdr:col>
      <xdr:colOff>50800</xdr:colOff>
      <xdr:row>81</xdr:row>
      <xdr:rowOff>35503</xdr:rowOff>
    </xdr:to>
    <xdr:sp macro="" textlink="">
      <xdr:nvSpPr>
        <xdr:cNvPr id="214" name="円/楕円 213">
          <a:extLst>
            <a:ext uri="{FF2B5EF4-FFF2-40B4-BE49-F238E27FC236}">
              <a16:creationId xmlns:a16="http://schemas.microsoft.com/office/drawing/2014/main" id="{00000000-0008-0000-0300-0000D6000000}"/>
            </a:ext>
          </a:extLst>
        </xdr:cNvPr>
        <xdr:cNvSpPr/>
      </xdr:nvSpPr>
      <xdr:spPr>
        <a:xfrm>
          <a:off x="4064000" y="13821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45680</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5902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98,146</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90798</xdr:rowOff>
    </xdr:from>
    <xdr:to>
      <xdr:col>4</xdr:col>
      <xdr:colOff>533400</xdr:colOff>
      <xdr:row>81</xdr:row>
      <xdr:rowOff>20948</xdr:rowOff>
    </xdr:to>
    <xdr:sp macro="" textlink="">
      <xdr:nvSpPr>
        <xdr:cNvPr id="216" name="円/楕円 215">
          <a:extLst>
            <a:ext uri="{FF2B5EF4-FFF2-40B4-BE49-F238E27FC236}">
              <a16:creationId xmlns:a16="http://schemas.microsoft.com/office/drawing/2014/main" id="{00000000-0008-0000-0300-0000D8000000}"/>
            </a:ext>
          </a:extLst>
        </xdr:cNvPr>
        <xdr:cNvSpPr/>
      </xdr:nvSpPr>
      <xdr:spPr>
        <a:xfrm>
          <a:off x="3175000" y="1380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31125</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575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95,130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57079</xdr:rowOff>
    </xdr:from>
    <xdr:to>
      <xdr:col>3</xdr:col>
      <xdr:colOff>330200</xdr:colOff>
      <xdr:row>80</xdr:row>
      <xdr:rowOff>158679</xdr:rowOff>
    </xdr:to>
    <xdr:sp macro="" textlink="">
      <xdr:nvSpPr>
        <xdr:cNvPr id="218" name="円/楕円 217">
          <a:extLst>
            <a:ext uri="{FF2B5EF4-FFF2-40B4-BE49-F238E27FC236}">
              <a16:creationId xmlns:a16="http://schemas.microsoft.com/office/drawing/2014/main" id="{00000000-0008-0000-0300-0000DA000000}"/>
            </a:ext>
          </a:extLst>
        </xdr:cNvPr>
        <xdr:cNvSpPr/>
      </xdr:nvSpPr>
      <xdr:spPr>
        <a:xfrm>
          <a:off x="2286000" y="1377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168856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541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88,143</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80136</xdr:rowOff>
    </xdr:from>
    <xdr:to>
      <xdr:col>2</xdr:col>
      <xdr:colOff>127000</xdr:colOff>
      <xdr:row>81</xdr:row>
      <xdr:rowOff>10286</xdr:rowOff>
    </xdr:to>
    <xdr:sp macro="" textlink="">
      <xdr:nvSpPr>
        <xdr:cNvPr id="220" name="円/楕円 219">
          <a:extLst>
            <a:ext uri="{FF2B5EF4-FFF2-40B4-BE49-F238E27FC236}">
              <a16:creationId xmlns:a16="http://schemas.microsoft.com/office/drawing/2014/main" id="{00000000-0008-0000-0300-0000DC000000}"/>
            </a:ext>
          </a:extLst>
        </xdr:cNvPr>
        <xdr:cNvSpPr/>
      </xdr:nvSpPr>
      <xdr:spPr>
        <a:xfrm>
          <a:off x="1397000" y="1379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20463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65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92,921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２７年度より０．７ポイント上昇し。東日本大震災以降国家公務員の給与改定により、町分は著しく上昇している。増加の要因は、国の人事院勧告に沿った給与改定を実施したことによるものと思われる。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36407</xdr:rowOff>
    </xdr:from>
    <xdr:to>
      <xdr:col>24</xdr:col>
      <xdr:colOff>558800</xdr:colOff>
      <xdr:row>85</xdr:row>
      <xdr:rowOff>104139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752407"/>
          <a:ext cx="0" cy="924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76216</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464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100.9</a:t>
          </a:r>
          <a:endParaRPr kumimoji="1" lang="ja-JP" altLang="en-US" sz="1000" b="1">
            <a:latin typeface="ＭＳ Ｐゴシック"/>
          </a:endParaRPr>
        </a:p>
      </xdr:txBody>
    </xdr:sp>
    <xdr:clientData/>
  </xdr:oneCellAnchor>
  <xdr:twoCellAnchor>
    <xdr:from>
      <xdr:col>24</xdr:col>
      <xdr:colOff>469900</xdr:colOff>
      <xdr:row>85</xdr:row>
      <xdr:rowOff>104139</xdr:rowOff>
    </xdr:from>
    <xdr:to>
      <xdr:col>24</xdr:col>
      <xdr:colOff>647700</xdr:colOff>
      <xdr:row>85</xdr:row>
      <xdr:rowOff>104139</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4677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122784</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a:t>
          </a:r>
          <a:endParaRPr kumimoji="1" lang="ja-JP" altLang="en-US" sz="1000" b="1">
            <a:latin typeface="ＭＳ Ｐゴシック"/>
          </a:endParaRPr>
        </a:p>
      </xdr:txBody>
    </xdr:sp>
    <xdr:clientData/>
  </xdr:oneCellAnchor>
  <xdr:twoCellAnchor>
    <xdr:from>
      <xdr:col>24</xdr:col>
      <xdr:colOff>469900</xdr:colOff>
      <xdr:row>80</xdr:row>
      <xdr:rowOff>36407</xdr:rowOff>
    </xdr:from>
    <xdr:to>
      <xdr:col>24</xdr:col>
      <xdr:colOff>647700</xdr:colOff>
      <xdr:row>80</xdr:row>
      <xdr:rowOff>36407</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85</xdr:row>
      <xdr:rowOff>15663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532611"/>
          <a:ext cx="838200" cy="5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50816</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109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96.4</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34289</xdr:rowOff>
    </xdr:from>
    <xdr:to>
      <xdr:col>24</xdr:col>
      <xdr:colOff>609600</xdr:colOff>
      <xdr:row>83</xdr:row>
      <xdr:rowOff>135889</xdr:rowOff>
    </xdr:to>
    <xdr:sp macro="" textlink="">
      <xdr:nvSpPr>
        <xdr:cNvPr id="257" name="フローチャート : 判断 256">
          <a:extLst>
            <a:ext uri="{FF2B5EF4-FFF2-40B4-BE49-F238E27FC236}">
              <a16:creationId xmlns:a16="http://schemas.microsoft.com/office/drawing/2014/main" id="{00000000-0008-0000-0300-000001010000}"/>
            </a:ext>
          </a:extLst>
        </xdr:cNvPr>
        <xdr:cNvSpPr/>
      </xdr:nvSpPr>
      <xdr:spPr>
        <a:xfrm>
          <a:off x="16967200" y="1426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106680</xdr:rowOff>
    </xdr:from>
    <xdr:to>
      <xdr:col>23</xdr:col>
      <xdr:colOff>406400</xdr:colOff>
      <xdr:row>84</xdr:row>
      <xdr:rowOff>130811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26246</xdr:rowOff>
    </xdr:from>
    <xdr:to>
      <xdr:col>23</xdr:col>
      <xdr:colOff>457200</xdr:colOff>
      <xdr:row>83</xdr:row>
      <xdr:rowOff>127846</xdr:rowOff>
    </xdr:to>
    <xdr:sp macro="" textlink="">
      <xdr:nvSpPr>
        <xdr:cNvPr id="259" name="フローチャート : 判断 258">
          <a:extLst>
            <a:ext uri="{FF2B5EF4-FFF2-40B4-BE49-F238E27FC236}">
              <a16:creationId xmlns:a16="http://schemas.microsoft.com/office/drawing/2014/main" id="{00000000-0008-0000-0300-000003010000}"/>
            </a:ext>
          </a:extLst>
        </xdr:cNvPr>
        <xdr:cNvSpPr/>
      </xdr:nvSpPr>
      <xdr:spPr>
        <a:xfrm>
          <a:off x="16129000" y="14256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138023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025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106680</xdr:rowOff>
    </xdr:from>
    <xdr:to>
      <xdr:col>22</xdr:col>
      <xdr:colOff>203200</xdr:colOff>
      <xdr:row>84</xdr:row>
      <xdr:rowOff>130811</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508480"/>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62" name="フローチャート : 判断 261">
          <a:extLst>
            <a:ext uri="{FF2B5EF4-FFF2-40B4-BE49-F238E27FC236}">
              <a16:creationId xmlns:a16="http://schemas.microsoft.com/office/drawing/2014/main" id="{00000000-0008-0000-0300-000006010000}"/>
            </a:ext>
          </a:extLst>
        </xdr:cNvPr>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130811</xdr:rowOff>
    </xdr:from>
    <xdr:to>
      <xdr:col>21</xdr:col>
      <xdr:colOff>0</xdr:colOff>
      <xdr:row>89</xdr:row>
      <xdr:rowOff>13546</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532611"/>
          <a:ext cx="889000" cy="739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5" name="フローチャート : 判断 264">
          <a:extLst>
            <a:ext uri="{FF2B5EF4-FFF2-40B4-BE49-F238E27FC236}">
              <a16:creationId xmlns:a16="http://schemas.microsoft.com/office/drawing/2014/main" id="{00000000-0008-0000-0300-000009010000}"/>
            </a:ext>
          </a:extLst>
        </xdr:cNvPr>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154111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147320</xdr:rowOff>
    </xdr:from>
    <xdr:to>
      <xdr:col>19</xdr:col>
      <xdr:colOff>533400</xdr:colOff>
      <xdr:row>87</xdr:row>
      <xdr:rowOff>77470</xdr:rowOff>
    </xdr:to>
    <xdr:sp macro="" textlink="">
      <xdr:nvSpPr>
        <xdr:cNvPr id="267" name="フローチャート : 判断 266">
          <a:extLst>
            <a:ext uri="{FF2B5EF4-FFF2-40B4-BE49-F238E27FC236}">
              <a16:creationId xmlns:a16="http://schemas.microsoft.com/office/drawing/2014/main" id="{00000000-0008-0000-0300-00000B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87647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4" name="円/楕円 273">
          <a:extLst>
            <a:ext uri="{FF2B5EF4-FFF2-40B4-BE49-F238E27FC236}">
              <a16:creationId xmlns:a16="http://schemas.microsoft.com/office/drawing/2014/main" id="{00000000-0008-0000-0300-000012010000}"/>
            </a:ext>
          </a:extLst>
        </xdr:cNvPr>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32190</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4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80011</xdr:rowOff>
    </xdr:from>
    <xdr:to>
      <xdr:col>23</xdr:col>
      <xdr:colOff>457200</xdr:colOff>
      <xdr:row>85</xdr:row>
      <xdr:rowOff>10161</xdr:rowOff>
    </xdr:to>
    <xdr:sp macro="" textlink="">
      <xdr:nvSpPr>
        <xdr:cNvPr id="276" name="円/楕円 275">
          <a:extLst>
            <a:ext uri="{FF2B5EF4-FFF2-40B4-BE49-F238E27FC236}">
              <a16:creationId xmlns:a16="http://schemas.microsoft.com/office/drawing/2014/main" id="{00000000-0008-0000-0300-000014010000}"/>
            </a:ext>
          </a:extLst>
        </xdr:cNvPr>
        <xdr:cNvSpPr/>
      </xdr:nvSpPr>
      <xdr:spPr>
        <a:xfrm>
          <a:off x="16129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166388</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568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55880</xdr:rowOff>
    </xdr:from>
    <xdr:to>
      <xdr:col>22</xdr:col>
      <xdr:colOff>254000</xdr:colOff>
      <xdr:row>84</xdr:row>
      <xdr:rowOff>157480</xdr:rowOff>
    </xdr:to>
    <xdr:sp macro="" textlink="">
      <xdr:nvSpPr>
        <xdr:cNvPr id="278" name="円/楕円 277">
          <a:extLst>
            <a:ext uri="{FF2B5EF4-FFF2-40B4-BE49-F238E27FC236}">
              <a16:creationId xmlns:a16="http://schemas.microsoft.com/office/drawing/2014/main" id="{00000000-0008-0000-0300-000016010000}"/>
            </a:ext>
          </a:extLst>
        </xdr:cNvPr>
        <xdr:cNvSpPr/>
      </xdr:nvSpPr>
      <xdr:spPr>
        <a:xfrm>
          <a:off x="152400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142257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54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80011</xdr:rowOff>
    </xdr:from>
    <xdr:to>
      <xdr:col>21</xdr:col>
      <xdr:colOff>50800</xdr:colOff>
      <xdr:row>85</xdr:row>
      <xdr:rowOff>10161</xdr:rowOff>
    </xdr:to>
    <xdr:sp macro="" textlink="">
      <xdr:nvSpPr>
        <xdr:cNvPr id="280" name="円/楕円 279">
          <a:extLst>
            <a:ext uri="{FF2B5EF4-FFF2-40B4-BE49-F238E27FC236}">
              <a16:creationId xmlns:a16="http://schemas.microsoft.com/office/drawing/2014/main" id="{00000000-0008-0000-0300-000018010000}"/>
            </a:ext>
          </a:extLst>
        </xdr:cNvPr>
        <xdr:cNvSpPr/>
      </xdr:nvSpPr>
      <xdr:spPr>
        <a:xfrm>
          <a:off x="14351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166388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568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134196</xdr:rowOff>
    </xdr:from>
    <xdr:to>
      <xdr:col>19</xdr:col>
      <xdr:colOff>533400</xdr:colOff>
      <xdr:row>89</xdr:row>
      <xdr:rowOff>64346</xdr:rowOff>
    </xdr:to>
    <xdr:sp macro="" textlink="">
      <xdr:nvSpPr>
        <xdr:cNvPr id="282" name="円/楕円 281">
          <a:extLst>
            <a:ext uri="{FF2B5EF4-FFF2-40B4-BE49-F238E27FC236}">
              <a16:creationId xmlns:a16="http://schemas.microsoft.com/office/drawing/2014/main" id="{00000000-0008-0000-0300-00001A010000}"/>
            </a:ext>
          </a:extLst>
        </xdr:cNvPr>
        <xdr:cNvSpPr/>
      </xdr:nvSpPr>
      <xdr:spPr>
        <a:xfrm>
          <a:off x="13462000" y="1522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49123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5308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[7.26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より０．３６人の増加となっており、類似団体平均と比較して２．９３人下回っている。理由としてはごみ処理業務や消防業務を一部事務組合で行っているためと思われる。また、職員数は前年より２人減となっているが、町人口が減少しており、職員数規模も小さいため、住民サービスを低下させることなく定員の適正化を推進する必要がある。</a:t>
          </a:r>
        </a:p>
      </xdr:txBody>
    </xdr:sp>
    <xdr:clientData/>
  </xdr:twoCellAnchor>
  <xdr:oneCellAnchor>
    <xdr:from>
      <xdr:col>18</xdr:col>
      <xdr:colOff>444500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100457</xdr:rowOff>
    </xdr:from>
    <xdr:to>
      <xdr:col>24</xdr:col>
      <xdr:colOff>558800</xdr:colOff>
      <xdr:row>67</xdr:row>
      <xdr:rowOff>80814</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044557"/>
          <a:ext cx="0" cy="1523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52891</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40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24.61</a:t>
          </a:r>
          <a:endParaRPr kumimoji="1" lang="ja-JP" altLang="en-US" sz="1000" b="1">
            <a:latin typeface="ＭＳ Ｐゴシック"/>
          </a:endParaRPr>
        </a:p>
      </xdr:txBody>
    </xdr:sp>
    <xdr:clientData/>
  </xdr:oneCellAnchor>
  <xdr:twoCellAnchor>
    <xdr:from>
      <xdr:col>24</xdr:col>
      <xdr:colOff>469900</xdr:colOff>
      <xdr:row>67</xdr:row>
      <xdr:rowOff>80814</xdr:rowOff>
    </xdr:from>
    <xdr:to>
      <xdr:col>24</xdr:col>
      <xdr:colOff>647700</xdr:colOff>
      <xdr:row>67</xdr:row>
      <xdr:rowOff>80814</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6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15384</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24</xdr:col>
      <xdr:colOff>469900</xdr:colOff>
      <xdr:row>58</xdr:row>
      <xdr:rowOff>100457</xdr:rowOff>
    </xdr:from>
    <xdr:to>
      <xdr:col>24</xdr:col>
      <xdr:colOff>647700</xdr:colOff>
      <xdr:row>58</xdr:row>
      <xdr:rowOff>100457</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044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27940</xdr:rowOff>
    </xdr:from>
    <xdr:to>
      <xdr:col>24</xdr:col>
      <xdr:colOff>558800</xdr:colOff>
      <xdr:row>59</xdr:row>
      <xdr:rowOff>56896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143490"/>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42393</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3293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10.19</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70316</xdr:rowOff>
    </xdr:from>
    <xdr:to>
      <xdr:col>24</xdr:col>
      <xdr:colOff>609600</xdr:colOff>
      <xdr:row>61</xdr:row>
      <xdr:rowOff>466</xdr:rowOff>
    </xdr:to>
    <xdr:sp macro="" textlink="">
      <xdr:nvSpPr>
        <xdr:cNvPr id="320" name="フローチャート : 判断 319">
          <a:extLst>
            <a:ext uri="{FF2B5EF4-FFF2-40B4-BE49-F238E27FC236}">
              <a16:creationId xmlns:a16="http://schemas.microsoft.com/office/drawing/2014/main" id="{00000000-0008-0000-0300-000040010000}"/>
            </a:ext>
          </a:extLst>
        </xdr:cNvPr>
        <xdr:cNvSpPr/>
      </xdr:nvSpPr>
      <xdr:spPr>
        <a:xfrm>
          <a:off x="169672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25527</xdr:rowOff>
    </xdr:from>
    <xdr:to>
      <xdr:col>23</xdr:col>
      <xdr:colOff>406400</xdr:colOff>
      <xdr:row>59</xdr:row>
      <xdr:rowOff>27940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141077"/>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38946</xdr:rowOff>
    </xdr:from>
    <xdr:to>
      <xdr:col>23</xdr:col>
      <xdr:colOff>457200</xdr:colOff>
      <xdr:row>60</xdr:row>
      <xdr:rowOff>140546</xdr:rowOff>
    </xdr:to>
    <xdr:sp macro="" textlink="">
      <xdr:nvSpPr>
        <xdr:cNvPr id="322" name="フローチャート : 判断 321">
          <a:extLst>
            <a:ext uri="{FF2B5EF4-FFF2-40B4-BE49-F238E27FC236}">
              <a16:creationId xmlns:a16="http://schemas.microsoft.com/office/drawing/2014/main" id="{00000000-0008-0000-0300-000042010000}"/>
            </a:ext>
          </a:extLst>
        </xdr:cNvPr>
        <xdr:cNvSpPr/>
      </xdr:nvSpPr>
      <xdr:spPr>
        <a:xfrm>
          <a:off x="16129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125323</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9.80</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23919</xdr:rowOff>
    </xdr:from>
    <xdr:to>
      <xdr:col>22</xdr:col>
      <xdr:colOff>203200</xdr:colOff>
      <xdr:row>59</xdr:row>
      <xdr:rowOff>25527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139469"/>
          <a:ext cx="889000" cy="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109051</xdr:rowOff>
    </xdr:from>
    <xdr:to>
      <xdr:col>22</xdr:col>
      <xdr:colOff>254000</xdr:colOff>
      <xdr:row>60</xdr:row>
      <xdr:rowOff>39201</xdr:rowOff>
    </xdr:to>
    <xdr:sp macro="" textlink="">
      <xdr:nvSpPr>
        <xdr:cNvPr id="325" name="フローチャート : 判断 324">
          <a:extLst>
            <a:ext uri="{FF2B5EF4-FFF2-40B4-BE49-F238E27FC236}">
              <a16:creationId xmlns:a16="http://schemas.microsoft.com/office/drawing/2014/main" id="{00000000-0008-0000-0300-000045010000}"/>
            </a:ext>
          </a:extLst>
        </xdr:cNvPr>
        <xdr:cNvSpPr/>
      </xdr:nvSpPr>
      <xdr:spPr>
        <a:xfrm>
          <a:off x="15240000" y="10224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23978</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20701</xdr:rowOff>
    </xdr:from>
    <xdr:to>
      <xdr:col>21</xdr:col>
      <xdr:colOff>0</xdr:colOff>
      <xdr:row>59</xdr:row>
      <xdr:rowOff>23919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136251"/>
          <a:ext cx="889000" cy="3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113877</xdr:rowOff>
    </xdr:from>
    <xdr:to>
      <xdr:col>21</xdr:col>
      <xdr:colOff>50800</xdr:colOff>
      <xdr:row>60</xdr:row>
      <xdr:rowOff>44027</xdr:rowOff>
    </xdr:to>
    <xdr:sp macro="" textlink="">
      <xdr:nvSpPr>
        <xdr:cNvPr id="328" name="フローチャート : 判断 327">
          <a:extLst>
            <a:ext uri="{FF2B5EF4-FFF2-40B4-BE49-F238E27FC236}">
              <a16:creationId xmlns:a16="http://schemas.microsoft.com/office/drawing/2014/main" id="{00000000-0008-0000-0300-000048010000}"/>
            </a:ext>
          </a:extLst>
        </xdr:cNvPr>
        <xdr:cNvSpPr/>
      </xdr:nvSpPr>
      <xdr:spPr>
        <a:xfrm>
          <a:off x="14351000" y="1022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28804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5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59</xdr:row>
      <xdr:rowOff>117094</xdr:rowOff>
    </xdr:from>
    <xdr:to>
      <xdr:col>19</xdr:col>
      <xdr:colOff>533400</xdr:colOff>
      <xdr:row>60</xdr:row>
      <xdr:rowOff>47244</xdr:rowOff>
    </xdr:to>
    <xdr:sp macro="" textlink="">
      <xdr:nvSpPr>
        <xdr:cNvPr id="330" name="フローチャート : 判断 329">
          <a:extLst>
            <a:ext uri="{FF2B5EF4-FFF2-40B4-BE49-F238E27FC236}">
              <a16:creationId xmlns:a16="http://schemas.microsoft.com/office/drawing/2014/main" id="{00000000-0008-0000-0300-00004A010000}"/>
            </a:ext>
          </a:extLst>
        </xdr:cNvPr>
        <xdr:cNvSpPr/>
      </xdr:nvSpPr>
      <xdr:spPr>
        <a:xfrm>
          <a:off x="13462000" y="10232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32021</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19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6096</xdr:rowOff>
    </xdr:from>
    <xdr:to>
      <xdr:col>24</xdr:col>
      <xdr:colOff>609600</xdr:colOff>
      <xdr:row>59</xdr:row>
      <xdr:rowOff>107696</xdr:rowOff>
    </xdr:to>
    <xdr:sp macro="" textlink="">
      <xdr:nvSpPr>
        <xdr:cNvPr id="337" name="円/楕円 336">
          <a:extLst>
            <a:ext uri="{FF2B5EF4-FFF2-40B4-BE49-F238E27FC236}">
              <a16:creationId xmlns:a16="http://schemas.microsoft.com/office/drawing/2014/main" id="{00000000-0008-0000-0300-000051010000}"/>
            </a:ext>
          </a:extLst>
        </xdr:cNvPr>
        <xdr:cNvSpPr/>
      </xdr:nvSpPr>
      <xdr:spPr>
        <a:xfrm>
          <a:off x="16967200" y="10121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22623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996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7.26</a:t>
          </a:r>
          <a:endParaRPr kumimoji="1" lang="ja-JP" altLang="en-US" sz="1000" b="1">
            <a:solidFill>
              <a:srgbClr val="FF0000"/>
            </a:solidFill>
            <a:latin typeface="ＭＳ Ｐゴシック"/>
          </a:endParaRPr>
        </a:p>
      </xdr:txBody>
    </xdr:sp>
    <xdr:clientData/>
  </xdr:oneCellAnchor>
  <xdr:twoCellAnchor>
    <xdr:from>
      <xdr:col>23</xdr:col>
      <xdr:colOff>355600</xdr:colOff>
      <xdr:row>58</xdr:row>
      <xdr:rowOff>148590</xdr:rowOff>
    </xdr:from>
    <xdr:to>
      <xdr:col>23</xdr:col>
      <xdr:colOff>457200</xdr:colOff>
      <xdr:row>59</xdr:row>
      <xdr:rowOff>78740</xdr:rowOff>
    </xdr:to>
    <xdr:sp macro="" textlink="">
      <xdr:nvSpPr>
        <xdr:cNvPr id="339" name="円/楕円 338">
          <a:extLst>
            <a:ext uri="{FF2B5EF4-FFF2-40B4-BE49-F238E27FC236}">
              <a16:creationId xmlns:a16="http://schemas.microsoft.com/office/drawing/2014/main" id="{00000000-0008-0000-0300-000053010000}"/>
            </a:ext>
          </a:extLst>
        </xdr:cNvPr>
        <xdr:cNvSpPr/>
      </xdr:nvSpPr>
      <xdr:spPr>
        <a:xfrm>
          <a:off x="16129000" y="10092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88917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9861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6.90</a:t>
          </a:r>
          <a:endParaRPr kumimoji="1" lang="ja-JP" altLang="en-US" sz="1000" b="1">
            <a:solidFill>
              <a:srgbClr val="FF0000"/>
            </a:solidFill>
            <a:latin typeface="ＭＳ Ｐゴシック"/>
          </a:endParaRPr>
        </a:p>
      </xdr:txBody>
    </xdr:sp>
    <xdr:clientData/>
  </xdr:oneCellAnchor>
  <xdr:twoCellAnchor>
    <xdr:from>
      <xdr:col>22</xdr:col>
      <xdr:colOff>152400</xdr:colOff>
      <xdr:row>58</xdr:row>
      <xdr:rowOff>146177</xdr:rowOff>
    </xdr:from>
    <xdr:to>
      <xdr:col>22</xdr:col>
      <xdr:colOff>254000</xdr:colOff>
      <xdr:row>59</xdr:row>
      <xdr:rowOff>76327</xdr:rowOff>
    </xdr:to>
    <xdr:sp macro="" textlink="">
      <xdr:nvSpPr>
        <xdr:cNvPr id="341" name="円/楕円 340">
          <a:extLst>
            <a:ext uri="{FF2B5EF4-FFF2-40B4-BE49-F238E27FC236}">
              <a16:creationId xmlns:a16="http://schemas.microsoft.com/office/drawing/2014/main" id="{00000000-0008-0000-0300-000055010000}"/>
            </a:ext>
          </a:extLst>
        </xdr:cNvPr>
        <xdr:cNvSpPr/>
      </xdr:nvSpPr>
      <xdr:spPr>
        <a:xfrm>
          <a:off x="15240000" y="100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57</xdr:row>
      <xdr:rowOff>86504</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859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20</xdr:col>
      <xdr:colOff>635000</xdr:colOff>
      <xdr:row>58</xdr:row>
      <xdr:rowOff>144569</xdr:rowOff>
    </xdr:from>
    <xdr:to>
      <xdr:col>21</xdr:col>
      <xdr:colOff>50800</xdr:colOff>
      <xdr:row>59</xdr:row>
      <xdr:rowOff>74719</xdr:rowOff>
    </xdr:to>
    <xdr:sp macro="" textlink="">
      <xdr:nvSpPr>
        <xdr:cNvPr id="343" name="円/楕円 342">
          <a:extLst>
            <a:ext uri="{FF2B5EF4-FFF2-40B4-BE49-F238E27FC236}">
              <a16:creationId xmlns:a16="http://schemas.microsoft.com/office/drawing/2014/main" id="{00000000-0008-0000-0300-000057010000}"/>
            </a:ext>
          </a:extLst>
        </xdr:cNvPr>
        <xdr:cNvSpPr/>
      </xdr:nvSpPr>
      <xdr:spPr>
        <a:xfrm>
          <a:off x="14351000" y="10088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57</xdr:row>
      <xdr:rowOff>84896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857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6.85</a:t>
          </a:r>
          <a:endParaRPr kumimoji="1" lang="ja-JP" altLang="en-US" sz="1000" b="1">
            <a:solidFill>
              <a:srgbClr val="FF0000"/>
            </a:solidFill>
            <a:latin typeface="ＭＳ Ｐゴシック"/>
          </a:endParaRPr>
        </a:p>
      </xdr:txBody>
    </xdr:sp>
    <xdr:clientData/>
  </xdr:oneCellAnchor>
  <xdr:twoCellAnchor>
    <xdr:from>
      <xdr:col>19</xdr:col>
      <xdr:colOff>431800</xdr:colOff>
      <xdr:row>58</xdr:row>
      <xdr:rowOff>141351</xdr:rowOff>
    </xdr:from>
    <xdr:to>
      <xdr:col>19</xdr:col>
      <xdr:colOff>533400</xdr:colOff>
      <xdr:row>59</xdr:row>
      <xdr:rowOff>71501</xdr:rowOff>
    </xdr:to>
    <xdr:sp macro="" textlink="">
      <xdr:nvSpPr>
        <xdr:cNvPr id="345" name="円/楕円 344">
          <a:extLst>
            <a:ext uri="{FF2B5EF4-FFF2-40B4-BE49-F238E27FC236}">
              <a16:creationId xmlns:a16="http://schemas.microsoft.com/office/drawing/2014/main" id="{00000000-0008-0000-0300-000059010000}"/>
            </a:ext>
          </a:extLst>
        </xdr:cNvPr>
        <xdr:cNvSpPr/>
      </xdr:nvSpPr>
      <xdr:spPr>
        <a:xfrm>
          <a:off x="13462000" y="100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81678</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854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４ポイント減少しており改善傾向にある。また、類似団体平均と３．４ポイント下回っている。主な要因としては、新規の借入の抑制により、一般会計の元利償還金が減少したことが挙げられる。新規起債については、極力発行を抑えて後年度の負担を減らすよう財政運営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8467</xdr:rowOff>
    </xdr:from>
    <xdr:to>
      <xdr:col>24</xdr:col>
      <xdr:colOff>558800</xdr:colOff>
      <xdr:row>45</xdr:row>
      <xdr:rowOff>74083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94844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24</xdr:col>
      <xdr:colOff>469900</xdr:colOff>
      <xdr:row>36</xdr:row>
      <xdr:rowOff>8467</xdr:rowOff>
    </xdr:from>
    <xdr:to>
      <xdr:col>24</xdr:col>
      <xdr:colOff>647700</xdr:colOff>
      <xdr:row>36</xdr:row>
      <xdr:rowOff>8467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38</xdr:row>
      <xdr:rowOff>40922</xdr:rowOff>
    </xdr:from>
    <xdr:to>
      <xdr:col>24</xdr:col>
      <xdr:colOff>558800</xdr:colOff>
      <xdr:row>38</xdr:row>
      <xdr:rowOff>94545</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6556022"/>
          <a:ext cx="8382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75088</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6933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103011</xdr:rowOff>
    </xdr:from>
    <xdr:to>
      <xdr:col>24</xdr:col>
      <xdr:colOff>609600</xdr:colOff>
      <xdr:row>41</xdr:row>
      <xdr:rowOff>33161</xdr:rowOff>
    </xdr:to>
    <xdr:sp macro="" textlink="">
      <xdr:nvSpPr>
        <xdr:cNvPr id="383" name="フローチャート : 判断 382">
          <a:extLst>
            <a:ext uri="{FF2B5EF4-FFF2-40B4-BE49-F238E27FC236}">
              <a16:creationId xmlns:a16="http://schemas.microsoft.com/office/drawing/2014/main" id="{00000000-0008-0000-0300-00007F010000}"/>
            </a:ext>
          </a:extLst>
        </xdr:cNvPr>
        <xdr:cNvSpPr/>
      </xdr:nvSpPr>
      <xdr:spPr>
        <a:xfrm>
          <a:off x="169672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94545</xdr:rowOff>
    </xdr:from>
    <xdr:to>
      <xdr:col>23</xdr:col>
      <xdr:colOff>406400</xdr:colOff>
      <xdr:row>39</xdr:row>
      <xdr:rowOff>43745</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660964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116417</xdr:rowOff>
    </xdr:from>
    <xdr:to>
      <xdr:col>23</xdr:col>
      <xdr:colOff>457200</xdr:colOff>
      <xdr:row>41</xdr:row>
      <xdr:rowOff>46567</xdr:rowOff>
    </xdr:to>
    <xdr:sp macro="" textlink="">
      <xdr:nvSpPr>
        <xdr:cNvPr id="385" name="フローチャート : 判断 384">
          <a:extLst>
            <a:ext uri="{FF2B5EF4-FFF2-40B4-BE49-F238E27FC236}">
              <a16:creationId xmlns:a16="http://schemas.microsoft.com/office/drawing/2014/main" id="{00000000-0008-0000-0300-000081010000}"/>
            </a:ext>
          </a:extLst>
        </xdr:cNvPr>
        <xdr:cNvSpPr/>
      </xdr:nvSpPr>
      <xdr:spPr>
        <a:xfrm>
          <a:off x="16129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31344</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0607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43745</xdr:rowOff>
    </xdr:from>
    <xdr:to>
      <xdr:col>22</xdr:col>
      <xdr:colOff>203200</xdr:colOff>
      <xdr:row>40</xdr:row>
      <xdr:rowOff>46567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6730295"/>
          <a:ext cx="889000" cy="174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11995</xdr:rowOff>
    </xdr:from>
    <xdr:to>
      <xdr:col>22</xdr:col>
      <xdr:colOff>254000</xdr:colOff>
      <xdr:row>41</xdr:row>
      <xdr:rowOff>113595</xdr:rowOff>
    </xdr:to>
    <xdr:sp macro="" textlink="">
      <xdr:nvSpPr>
        <xdr:cNvPr id="388" name="フローチャート : 判断 387">
          <a:extLst>
            <a:ext uri="{FF2B5EF4-FFF2-40B4-BE49-F238E27FC236}">
              <a16:creationId xmlns:a16="http://schemas.microsoft.com/office/drawing/2014/main" id="{00000000-0008-0000-0300-000084010000}"/>
            </a:ext>
          </a:extLst>
        </xdr:cNvPr>
        <xdr:cNvSpPr/>
      </xdr:nvSpPr>
      <xdr:spPr>
        <a:xfrm>
          <a:off x="15240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98372</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46567</xdr:rowOff>
    </xdr:from>
    <xdr:to>
      <xdr:col>21</xdr:col>
      <xdr:colOff>0</xdr:colOff>
      <xdr:row>41</xdr:row>
      <xdr:rowOff>9172</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690456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119239</xdr:rowOff>
    </xdr:from>
    <xdr:to>
      <xdr:col>21</xdr:col>
      <xdr:colOff>50800</xdr:colOff>
      <xdr:row>42</xdr:row>
      <xdr:rowOff>49389</xdr:rowOff>
    </xdr:to>
    <xdr:sp macro="" textlink="">
      <xdr:nvSpPr>
        <xdr:cNvPr id="391" name="フローチャート : 判断 390">
          <a:extLst>
            <a:ext uri="{FF2B5EF4-FFF2-40B4-BE49-F238E27FC236}">
              <a16:creationId xmlns:a16="http://schemas.microsoft.com/office/drawing/2014/main" id="{00000000-0008-0000-0300-000087010000}"/>
            </a:ext>
          </a:extLst>
        </xdr:cNvPr>
        <xdr:cNvSpPr/>
      </xdr:nvSpPr>
      <xdr:spPr>
        <a:xfrm>
          <a:off x="14351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34166</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35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68439</xdr:rowOff>
    </xdr:from>
    <xdr:to>
      <xdr:col>19</xdr:col>
      <xdr:colOff>533400</xdr:colOff>
      <xdr:row>42</xdr:row>
      <xdr:rowOff>170039</xdr:rowOff>
    </xdr:to>
    <xdr:sp macro="" textlink="">
      <xdr:nvSpPr>
        <xdr:cNvPr id="393" name="フローチャート : 判断 392">
          <a:extLst>
            <a:ext uri="{FF2B5EF4-FFF2-40B4-BE49-F238E27FC236}">
              <a16:creationId xmlns:a16="http://schemas.microsoft.com/office/drawing/2014/main" id="{00000000-0008-0000-0300-000089010000}"/>
            </a:ext>
          </a:extLst>
        </xdr:cNvPr>
        <xdr:cNvSpPr/>
      </xdr:nvSpPr>
      <xdr:spPr>
        <a:xfrm>
          <a:off x="13462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154816</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37</xdr:row>
      <xdr:rowOff>161572</xdr:rowOff>
    </xdr:from>
    <xdr:to>
      <xdr:col>24</xdr:col>
      <xdr:colOff>609600</xdr:colOff>
      <xdr:row>38</xdr:row>
      <xdr:rowOff>91722</xdr:rowOff>
    </xdr:to>
    <xdr:sp macro="" textlink="">
      <xdr:nvSpPr>
        <xdr:cNvPr id="400" name="円/楕円 399">
          <a:extLst>
            <a:ext uri="{FF2B5EF4-FFF2-40B4-BE49-F238E27FC236}">
              <a16:creationId xmlns:a16="http://schemas.microsoft.com/office/drawing/2014/main" id="{00000000-0008-0000-0300-000090010000}"/>
            </a:ext>
          </a:extLst>
        </xdr:cNvPr>
        <xdr:cNvSpPr/>
      </xdr:nvSpPr>
      <xdr:spPr>
        <a:xfrm>
          <a:off x="16967200" y="6505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37</xdr:row>
      <xdr:rowOff>6649</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350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23</xdr:col>
      <xdr:colOff>355600</xdr:colOff>
      <xdr:row>38</xdr:row>
      <xdr:rowOff>43745</xdr:rowOff>
    </xdr:from>
    <xdr:to>
      <xdr:col>23</xdr:col>
      <xdr:colOff>457200</xdr:colOff>
      <xdr:row>38</xdr:row>
      <xdr:rowOff>145345</xdr:rowOff>
    </xdr:to>
    <xdr:sp macro="" textlink="">
      <xdr:nvSpPr>
        <xdr:cNvPr id="402" name="円/楕円 401">
          <a:extLst>
            <a:ext uri="{FF2B5EF4-FFF2-40B4-BE49-F238E27FC236}">
              <a16:creationId xmlns:a16="http://schemas.microsoft.com/office/drawing/2014/main" id="{00000000-0008-0000-0300-000092010000}"/>
            </a:ext>
          </a:extLst>
        </xdr:cNvPr>
        <xdr:cNvSpPr/>
      </xdr:nvSpPr>
      <xdr:spPr>
        <a:xfrm>
          <a:off x="16129000" y="6558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155522</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3277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164395</xdr:rowOff>
    </xdr:from>
    <xdr:to>
      <xdr:col>22</xdr:col>
      <xdr:colOff>254000</xdr:colOff>
      <xdr:row>39</xdr:row>
      <xdr:rowOff>94545</xdr:rowOff>
    </xdr:to>
    <xdr:sp macro="" textlink="">
      <xdr:nvSpPr>
        <xdr:cNvPr id="404" name="円/楕円 403">
          <a:extLst>
            <a:ext uri="{FF2B5EF4-FFF2-40B4-BE49-F238E27FC236}">
              <a16:creationId xmlns:a16="http://schemas.microsoft.com/office/drawing/2014/main" id="{00000000-0008-0000-0300-000094010000}"/>
            </a:ext>
          </a:extLst>
        </xdr:cNvPr>
        <xdr:cNvSpPr/>
      </xdr:nvSpPr>
      <xdr:spPr>
        <a:xfrm>
          <a:off x="15240000" y="66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37</xdr:row>
      <xdr:rowOff>104722</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44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167217</xdr:rowOff>
    </xdr:from>
    <xdr:to>
      <xdr:col>21</xdr:col>
      <xdr:colOff>50800</xdr:colOff>
      <xdr:row>40</xdr:row>
      <xdr:rowOff>97367</xdr:rowOff>
    </xdr:to>
    <xdr:sp macro="" textlink="">
      <xdr:nvSpPr>
        <xdr:cNvPr id="406" name="円/楕円 405">
          <a:extLst>
            <a:ext uri="{FF2B5EF4-FFF2-40B4-BE49-F238E27FC236}">
              <a16:creationId xmlns:a16="http://schemas.microsoft.com/office/drawing/2014/main" id="{00000000-0008-0000-0300-000096010000}"/>
            </a:ext>
          </a:extLst>
        </xdr:cNvPr>
        <xdr:cNvSpPr/>
      </xdr:nvSpPr>
      <xdr:spPr>
        <a:xfrm>
          <a:off x="14351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107544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129822</xdr:rowOff>
    </xdr:from>
    <xdr:to>
      <xdr:col>19</xdr:col>
      <xdr:colOff>533400</xdr:colOff>
      <xdr:row>41</xdr:row>
      <xdr:rowOff>59972</xdr:rowOff>
    </xdr:to>
    <xdr:sp macro="" textlink="">
      <xdr:nvSpPr>
        <xdr:cNvPr id="408" name="円/楕円 407">
          <a:extLst>
            <a:ext uri="{FF2B5EF4-FFF2-40B4-BE49-F238E27FC236}">
              <a16:creationId xmlns:a16="http://schemas.microsoft.com/office/drawing/2014/main" id="{00000000-0008-0000-0300-000098010000}"/>
            </a:ext>
          </a:extLst>
        </xdr:cNvPr>
        <xdr:cNvSpPr/>
      </xdr:nvSpPr>
      <xdr:spPr>
        <a:xfrm>
          <a:off x="13462000" y="6987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70149</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756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６ポイント減少し、将来負担比率がなくなりました。主な要因としては、起債の新規借入を抑制したことによる現在高の減少、財政調整基金の新規積立による充当可能財産の増加が挙げられる。今後も、将来への負担軽減のため、新規事業の実施については十分な精査を行う。</a:t>
          </a:r>
        </a:p>
      </xdr:txBody>
    </xdr:sp>
    <xdr:clientData/>
  </xdr:twoCellAnchor>
  <xdr:oneCellAnchor>
    <xdr:from>
      <xdr:col>18</xdr:col>
      <xdr:colOff>444500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22</xdr:row>
      <xdr:rowOff>101721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73798</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8456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135.8</a:t>
          </a:r>
          <a:endParaRPr kumimoji="1" lang="ja-JP" altLang="en-US" sz="1000" b="1">
            <a:latin typeface="ＭＳ Ｐゴシック"/>
          </a:endParaRPr>
        </a:p>
      </xdr:txBody>
    </xdr:sp>
    <xdr:clientData/>
  </xdr:oneCellAnchor>
  <xdr:twoCellAnchor>
    <xdr:from>
      <xdr:col>24</xdr:col>
      <xdr:colOff>469900</xdr:colOff>
      <xdr:row>22</xdr:row>
      <xdr:rowOff>101721</xdr:rowOff>
    </xdr:from>
    <xdr:to>
      <xdr:col>24</xdr:col>
      <xdr:colOff>647700</xdr:colOff>
      <xdr:row>22</xdr:row>
      <xdr:rowOff>101721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873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13</xdr:row>
      <xdr:rowOff>91259</xdr:rowOff>
    </xdr:from>
    <xdr:to>
      <xdr:col>23</xdr:col>
      <xdr:colOff>406400</xdr:colOff>
      <xdr:row>14</xdr:row>
      <xdr:rowOff>68036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2320109"/>
          <a:ext cx="889000" cy="14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105125</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6768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38.5</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133048</xdr:rowOff>
    </xdr:from>
    <xdr:to>
      <xdr:col>24</xdr:col>
      <xdr:colOff>609600</xdr:colOff>
      <xdr:row>16</xdr:row>
      <xdr:rowOff>63198</xdr:rowOff>
    </xdr:to>
    <xdr:sp macro="" textlink="">
      <xdr:nvSpPr>
        <xdr:cNvPr id="447" name="フローチャート : 判断 446">
          <a:extLst>
            <a:ext uri="{FF2B5EF4-FFF2-40B4-BE49-F238E27FC236}">
              <a16:creationId xmlns:a16="http://schemas.microsoft.com/office/drawing/2014/main" id="{00000000-0008-0000-0300-0000BF010000}"/>
            </a:ext>
          </a:extLst>
        </xdr:cNvPr>
        <xdr:cNvSpPr/>
      </xdr:nvSpPr>
      <xdr:spPr>
        <a:xfrm>
          <a:off x="16967200" y="270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14</xdr:row>
      <xdr:rowOff>68036</xdr:rowOff>
    </xdr:from>
    <xdr:to>
      <xdr:col>22</xdr:col>
      <xdr:colOff>203200</xdr:colOff>
      <xdr:row>15</xdr:row>
      <xdr:rowOff>65496</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246833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94222</xdr:rowOff>
    </xdr:from>
    <xdr:to>
      <xdr:col>23</xdr:col>
      <xdr:colOff>457200</xdr:colOff>
      <xdr:row>15</xdr:row>
      <xdr:rowOff>24372</xdr:rowOff>
    </xdr:to>
    <xdr:sp macro="" textlink="">
      <xdr:nvSpPr>
        <xdr:cNvPr id="449" name="フローチャート : 判断 448">
          <a:extLst>
            <a:ext uri="{FF2B5EF4-FFF2-40B4-BE49-F238E27FC236}">
              <a16:creationId xmlns:a16="http://schemas.microsoft.com/office/drawing/2014/main" id="{00000000-0008-0000-0300-0000C1010000}"/>
            </a:ext>
          </a:extLst>
        </xdr:cNvPr>
        <xdr:cNvSpPr/>
      </xdr:nvSpPr>
      <xdr:spPr>
        <a:xfrm>
          <a:off x="16129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9149</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808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65496</xdr:rowOff>
    </xdr:from>
    <xdr:to>
      <xdr:col>21</xdr:col>
      <xdr:colOff>0</xdr:colOff>
      <xdr:row>16</xdr:row>
      <xdr:rowOff>43422</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2637246"/>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153731</xdr:rowOff>
    </xdr:from>
    <xdr:to>
      <xdr:col>22</xdr:col>
      <xdr:colOff>254000</xdr:colOff>
      <xdr:row>16</xdr:row>
      <xdr:rowOff>83881</xdr:rowOff>
    </xdr:to>
    <xdr:sp macro="" textlink="">
      <xdr:nvSpPr>
        <xdr:cNvPr id="452" name="フローチャート : 判断 451">
          <a:extLst>
            <a:ext uri="{FF2B5EF4-FFF2-40B4-BE49-F238E27FC236}">
              <a16:creationId xmlns:a16="http://schemas.microsoft.com/office/drawing/2014/main" id="{00000000-0008-0000-0300-0000C4010000}"/>
            </a:ext>
          </a:extLst>
        </xdr:cNvPr>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68658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811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28242</xdr:rowOff>
    </xdr:from>
    <xdr:to>
      <xdr:col>21</xdr:col>
      <xdr:colOff>50800</xdr:colOff>
      <xdr:row>16</xdr:row>
      <xdr:rowOff>129842</xdr:rowOff>
    </xdr:to>
    <xdr:sp macro="" textlink="">
      <xdr:nvSpPr>
        <xdr:cNvPr id="454" name="フローチャート : 判断 453">
          <a:extLst>
            <a:ext uri="{FF2B5EF4-FFF2-40B4-BE49-F238E27FC236}">
              <a16:creationId xmlns:a16="http://schemas.microsoft.com/office/drawing/2014/main" id="{00000000-0008-0000-0300-0000C6010000}"/>
            </a:ext>
          </a:extLst>
        </xdr:cNvPr>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114619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857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6" name="フローチャート : 判断 455">
          <a:extLst>
            <a:ext uri="{FF2B5EF4-FFF2-40B4-BE49-F238E27FC236}">
              <a16:creationId xmlns:a16="http://schemas.microsoft.com/office/drawing/2014/main" id="{00000000-0008-0000-0300-0000C8010000}"/>
            </a:ext>
          </a:extLst>
        </xdr:cNvPr>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622</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915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355600</xdr:colOff>
      <xdr:row>13</xdr:row>
      <xdr:rowOff>40459</xdr:rowOff>
    </xdr:from>
    <xdr:to>
      <xdr:col>23</xdr:col>
      <xdr:colOff>457200</xdr:colOff>
      <xdr:row>13</xdr:row>
      <xdr:rowOff>142059</xdr:rowOff>
    </xdr:to>
    <xdr:sp macro="" textlink="">
      <xdr:nvSpPr>
        <xdr:cNvPr id="463" name="円/楕円 462">
          <a:extLst>
            <a:ext uri="{FF2B5EF4-FFF2-40B4-BE49-F238E27FC236}">
              <a16:creationId xmlns:a16="http://schemas.microsoft.com/office/drawing/2014/main" id="{00000000-0008-0000-0300-0000CF010000}"/>
            </a:ext>
          </a:extLst>
        </xdr:cNvPr>
        <xdr:cNvSpPr/>
      </xdr:nvSpPr>
      <xdr:spPr>
        <a:xfrm>
          <a:off x="16129000" y="2269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11</xdr:row>
      <xdr:rowOff>152236</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20381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17236</xdr:rowOff>
    </xdr:from>
    <xdr:to>
      <xdr:col>22</xdr:col>
      <xdr:colOff>254000</xdr:colOff>
      <xdr:row>14</xdr:row>
      <xdr:rowOff>118836</xdr:rowOff>
    </xdr:to>
    <xdr:sp macro="" textlink="">
      <xdr:nvSpPr>
        <xdr:cNvPr id="465" name="円/楕円 464">
          <a:extLst>
            <a:ext uri="{FF2B5EF4-FFF2-40B4-BE49-F238E27FC236}">
              <a16:creationId xmlns:a16="http://schemas.microsoft.com/office/drawing/2014/main" id="{00000000-0008-0000-0300-0000D1010000}"/>
            </a:ext>
          </a:extLst>
        </xdr:cNvPr>
        <xdr:cNvSpPr/>
      </xdr:nvSpPr>
      <xdr:spPr>
        <a:xfrm>
          <a:off x="15240000" y="241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129013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21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14696</xdr:rowOff>
    </xdr:from>
    <xdr:to>
      <xdr:col>21</xdr:col>
      <xdr:colOff>50800</xdr:colOff>
      <xdr:row>15</xdr:row>
      <xdr:rowOff>116296</xdr:rowOff>
    </xdr:to>
    <xdr:sp macro="" textlink="">
      <xdr:nvSpPr>
        <xdr:cNvPr id="467" name="円/楕円 466">
          <a:extLst>
            <a:ext uri="{FF2B5EF4-FFF2-40B4-BE49-F238E27FC236}">
              <a16:creationId xmlns:a16="http://schemas.microsoft.com/office/drawing/2014/main" id="{00000000-0008-0000-0300-0000D3010000}"/>
            </a:ext>
          </a:extLst>
        </xdr:cNvPr>
        <xdr:cNvSpPr/>
      </xdr:nvSpPr>
      <xdr:spPr>
        <a:xfrm>
          <a:off x="14351000" y="258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126473</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2355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164072</xdr:rowOff>
    </xdr:from>
    <xdr:to>
      <xdr:col>19</xdr:col>
      <xdr:colOff>533400</xdr:colOff>
      <xdr:row>16</xdr:row>
      <xdr:rowOff>94222</xdr:rowOff>
    </xdr:to>
    <xdr:sp macro="" textlink="">
      <xdr:nvSpPr>
        <xdr:cNvPr id="469" name="円/楕円 468">
          <a:extLst>
            <a:ext uri="{FF2B5EF4-FFF2-40B4-BE49-F238E27FC236}">
              <a16:creationId xmlns:a16="http://schemas.microsoft.com/office/drawing/2014/main" id="{00000000-0008-0000-0300-0000D5010000}"/>
            </a:ext>
          </a:extLst>
        </xdr:cNvPr>
        <xdr:cNvSpPr/>
      </xdr:nvSpPr>
      <xdr:spPr>
        <a:xfrm>
          <a:off x="13462000" y="273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104399</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2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26.8</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２７年度より０．７ポイント減少。類似団体平均を０．５ポイント下回っている。</a:t>
          </a:r>
          <a:r>
            <a:rPr kumimoji="1" lang="en-US" altLang="ja-JP" sz="1300">
              <a:latin typeface="ＭＳ Ｐゴシック"/>
            </a:rPr>
            <a:t>H</a:t>
          </a:r>
          <a:r>
            <a:rPr kumimoji="1" lang="ja-JP" altLang="en-US" sz="1300">
              <a:latin typeface="ＭＳ Ｐゴシック"/>
            </a:rPr>
            <a:t>２８年度の人件費決算においては職員数の減</a:t>
          </a:r>
          <a:r>
            <a:rPr kumimoji="1" lang="en-US" altLang="ja-JP" sz="1300">
              <a:latin typeface="ＭＳ Ｐゴシック"/>
            </a:rPr>
            <a:t>(</a:t>
          </a:r>
          <a:r>
            <a:rPr kumimoji="1" lang="ja-JP" altLang="en-US" sz="1300">
              <a:latin typeface="ＭＳ Ｐゴシック"/>
            </a:rPr>
            <a:t>２人</a:t>
          </a:r>
          <a:r>
            <a:rPr kumimoji="1" lang="en-US" altLang="ja-JP" sz="1300">
              <a:latin typeface="ＭＳ Ｐゴシック"/>
            </a:rPr>
            <a:t>)</a:t>
          </a:r>
          <a:r>
            <a:rPr kumimoji="1" lang="ja-JP" altLang="en-US" sz="1300">
              <a:latin typeface="ＭＳ Ｐゴシック"/>
            </a:rPr>
            <a:t>により前年度より減となっている。また類似団体平均を０．５ポイント下回っている。今後とも適正な定員管理に努め、人件費の抑制を図る。</a:t>
          </a:r>
        </a:p>
      </xdr:txBody>
    </xdr:sp>
    <xdr:clientData/>
  </xdr:twoCellAnchor>
  <xdr:oneCellAnchor>
    <xdr:from>
      <xdr:col>1</xdr:col>
      <xdr:colOff>28575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46990</xdr:rowOff>
    </xdr:from>
    <xdr:to>
      <xdr:col>7</xdr:col>
      <xdr:colOff>15875</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0484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76217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32.2</a:t>
          </a:r>
          <a:endParaRPr kumimoji="1" lang="ja-JP" altLang="en-US" sz="1000" b="1">
            <a:latin typeface="ＭＳ Ｐゴシック"/>
          </a:endParaRPr>
        </a:p>
      </xdr:txBody>
    </xdr:sp>
    <xdr:clientData/>
  </xdr:oneCellAnchor>
  <xdr:twoCellAnchor>
    <xdr:from>
      <xdr:col>6</xdr:col>
      <xdr:colOff>612775</xdr:colOff>
      <xdr:row>40</xdr:row>
      <xdr:rowOff>104140</xdr:rowOff>
    </xdr:from>
    <xdr:to>
      <xdr:col>7</xdr:col>
      <xdr:colOff>104775</xdr:colOff>
      <xdr:row>40</xdr:row>
      <xdr:rowOff>104140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133367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33</xdr:row>
      <xdr:rowOff>46990</xdr:rowOff>
    </xdr:from>
    <xdr:to>
      <xdr:col>7</xdr:col>
      <xdr:colOff>104775</xdr:colOff>
      <xdr:row>33</xdr:row>
      <xdr:rowOff>46990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35</xdr:row>
      <xdr:rowOff>161290</xdr:rowOff>
    </xdr:from>
    <xdr:to>
      <xdr:col>7</xdr:col>
      <xdr:colOff>15875</xdr:colOff>
      <xdr:row>36</xdr:row>
      <xdr:rowOff>43180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16204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120667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21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22.2</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148590</xdr:rowOff>
    </xdr:from>
    <xdr:to>
      <xdr:col>7</xdr:col>
      <xdr:colOff>66675</xdr:colOff>
      <xdr:row>36</xdr:row>
      <xdr:rowOff>78740</xdr:rowOff>
    </xdr:to>
    <xdr:sp macro="" textlink="">
      <xdr:nvSpPr>
        <xdr:cNvPr id="68" name="フローチャート : 判断 67">
          <a:extLst>
            <a:ext uri="{FF2B5EF4-FFF2-40B4-BE49-F238E27FC236}">
              <a16:creationId xmlns:a16="http://schemas.microsoft.com/office/drawing/2014/main" id="{00000000-0008-0000-0400-000044000000}"/>
            </a:ext>
          </a:extLst>
        </xdr:cNvPr>
        <xdr:cNvSpPr/>
      </xdr:nvSpPr>
      <xdr:spPr>
        <a:xfrm>
          <a:off x="47752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43180</xdr:rowOff>
    </xdr:from>
    <xdr:to>
      <xdr:col>5</xdr:col>
      <xdr:colOff>549275</xdr:colOff>
      <xdr:row>36</xdr:row>
      <xdr:rowOff>157480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153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a:extLst>
            <a:ext uri="{FF2B5EF4-FFF2-40B4-BE49-F238E27FC236}">
              <a16:creationId xmlns:a16="http://schemas.microsoft.com/office/drawing/2014/main" id="{00000000-0008-0000-0400-000046000000}"/>
            </a:ext>
          </a:extLst>
        </xdr:cNvPr>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73660</xdr:rowOff>
    </xdr:from>
    <xdr:to>
      <xdr:col>4</xdr:col>
      <xdr:colOff>346075</xdr:colOff>
      <xdr:row>36</xdr:row>
      <xdr:rowOff>157480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458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a:extLst>
            <a:ext uri="{FF2B5EF4-FFF2-40B4-BE49-F238E27FC236}">
              <a16:creationId xmlns:a16="http://schemas.microsoft.com/office/drawing/2014/main" id="{00000000-0008-0000-0400-000049000000}"/>
            </a:ext>
          </a:extLst>
        </xdr:cNvPr>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73660</xdr:rowOff>
    </xdr:from>
    <xdr:to>
      <xdr:col>3</xdr:col>
      <xdr:colOff>142875</xdr:colOff>
      <xdr:row>37</xdr:row>
      <xdr:rowOff>39370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458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a:extLst>
            <a:ext uri="{FF2B5EF4-FFF2-40B4-BE49-F238E27FC236}">
              <a16:creationId xmlns:a16="http://schemas.microsoft.com/office/drawing/2014/main" id="{00000000-0008-0000-0400-00004C000000}"/>
            </a:ext>
          </a:extLst>
        </xdr:cNvPr>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a:extLst>
            <a:ext uri="{FF2B5EF4-FFF2-40B4-BE49-F238E27FC236}">
              <a16:creationId xmlns:a16="http://schemas.microsoft.com/office/drawing/2014/main" id="{00000000-0008-0000-0400-00004E000000}"/>
            </a:ext>
          </a:extLst>
        </xdr:cNvPr>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35</xdr:row>
      <xdr:rowOff>110490</xdr:rowOff>
    </xdr:from>
    <xdr:to>
      <xdr:col>7</xdr:col>
      <xdr:colOff>66675</xdr:colOff>
      <xdr:row>36</xdr:row>
      <xdr:rowOff>40640</xdr:rowOff>
    </xdr:to>
    <xdr:sp macro="" textlink="">
      <xdr:nvSpPr>
        <xdr:cNvPr id="85" name="円/楕円 84">
          <a:extLst>
            <a:ext uri="{FF2B5EF4-FFF2-40B4-BE49-F238E27FC236}">
              <a16:creationId xmlns:a16="http://schemas.microsoft.com/office/drawing/2014/main" id="{00000000-0008-0000-0400-000055000000}"/>
            </a:ext>
          </a:extLst>
        </xdr:cNvPr>
        <xdr:cNvSpPr/>
      </xdr:nvSpPr>
      <xdr:spPr>
        <a:xfrm>
          <a:off x="4775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34</xdr:row>
      <xdr:rowOff>127017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163830</xdr:rowOff>
    </xdr:from>
    <xdr:to>
      <xdr:col>5</xdr:col>
      <xdr:colOff>600075</xdr:colOff>
      <xdr:row>36</xdr:row>
      <xdr:rowOff>93980</xdr:rowOff>
    </xdr:to>
    <xdr:sp macro="" textlink="">
      <xdr:nvSpPr>
        <xdr:cNvPr id="87" name="円/楕円 86">
          <a:extLst>
            <a:ext uri="{FF2B5EF4-FFF2-40B4-BE49-F238E27FC236}">
              <a16:creationId xmlns:a16="http://schemas.microsoft.com/office/drawing/2014/main" id="{00000000-0008-0000-0400-000057000000}"/>
            </a:ext>
          </a:extLst>
        </xdr:cNvPr>
        <xdr:cNvSpPr/>
      </xdr:nvSpPr>
      <xdr:spPr>
        <a:xfrm>
          <a:off x="3937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78757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625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106680</xdr:rowOff>
    </xdr:from>
    <xdr:to>
      <xdr:col>4</xdr:col>
      <xdr:colOff>396875</xdr:colOff>
      <xdr:row>37</xdr:row>
      <xdr:rowOff>36830</xdr:rowOff>
    </xdr:to>
    <xdr:sp macro="" textlink="">
      <xdr:nvSpPr>
        <xdr:cNvPr id="89" name="円/楕円 88">
          <a:extLst>
            <a:ext uri="{FF2B5EF4-FFF2-40B4-BE49-F238E27FC236}">
              <a16:creationId xmlns:a16="http://schemas.microsoft.com/office/drawing/2014/main" id="{00000000-0008-0000-0400-000059000000}"/>
            </a:ext>
          </a:extLst>
        </xdr:cNvPr>
        <xdr:cNvSpPr/>
      </xdr:nvSpPr>
      <xdr:spPr>
        <a:xfrm>
          <a:off x="3048000" y="627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21607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36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22860</xdr:rowOff>
    </xdr:from>
    <xdr:to>
      <xdr:col>3</xdr:col>
      <xdr:colOff>193675</xdr:colOff>
      <xdr:row>36</xdr:row>
      <xdr:rowOff>124460</xdr:rowOff>
    </xdr:to>
    <xdr:sp macro="" textlink="">
      <xdr:nvSpPr>
        <xdr:cNvPr id="91" name="円/楕円 90">
          <a:extLst>
            <a:ext uri="{FF2B5EF4-FFF2-40B4-BE49-F238E27FC236}">
              <a16:creationId xmlns:a16="http://schemas.microsoft.com/office/drawing/2014/main" id="{00000000-0008-0000-0400-00005B000000}"/>
            </a:ext>
          </a:extLst>
        </xdr:cNvPr>
        <xdr:cNvSpPr/>
      </xdr:nvSpPr>
      <xdr:spPr>
        <a:xfrm>
          <a:off x="2159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36</xdr:row>
      <xdr:rowOff>109237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628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160020</xdr:rowOff>
    </xdr:from>
    <xdr:to>
      <xdr:col>1</xdr:col>
      <xdr:colOff>676275</xdr:colOff>
      <xdr:row>37</xdr:row>
      <xdr:rowOff>90170</xdr:rowOff>
    </xdr:to>
    <xdr:sp macro="" textlink="">
      <xdr:nvSpPr>
        <xdr:cNvPr id="93" name="円/楕円 92">
          <a:extLst>
            <a:ext uri="{FF2B5EF4-FFF2-40B4-BE49-F238E27FC236}">
              <a16:creationId xmlns:a16="http://schemas.microsoft.com/office/drawing/2014/main" id="{00000000-0008-0000-0400-00005D000000}"/>
            </a:ext>
          </a:extLst>
        </xdr:cNvPr>
        <xdr:cNvSpPr/>
      </xdr:nvSpPr>
      <xdr:spPr>
        <a:xfrm>
          <a:off x="1270000" y="633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74947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16/56</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８年度は前年度と比較して０．２ポイント上昇しているが、類似団体平均と比較して１．９ポイント下回っている。物件費の推移としてはほぼ横ばいといえる。今後とも、光熱水費や消耗品の節約を徹底し、物件費の抑制に取組む。</a:t>
          </a:r>
        </a:p>
      </xdr:txBody>
    </xdr:sp>
    <xdr:clientData/>
  </xdr:twoCellAnchor>
  <xdr:oneCellAnchor>
    <xdr:from>
      <xdr:col>18</xdr:col>
      <xdr:colOff>44450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35560</xdr:rowOff>
    </xdr:from>
    <xdr:to>
      <xdr:col>24</xdr:col>
      <xdr:colOff>31750</xdr:colOff>
      <xdr:row>21</xdr:row>
      <xdr:rowOff>46990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4358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19067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1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23.7</a:t>
          </a:r>
          <a:endParaRPr kumimoji="1" lang="ja-JP" altLang="en-US" sz="1000" b="1">
            <a:latin typeface="ＭＳ Ｐゴシック"/>
          </a:endParaRPr>
        </a:p>
      </xdr:txBody>
    </xdr:sp>
    <xdr:clientData/>
  </xdr:oneCellAnchor>
  <xdr:twoCellAnchor>
    <xdr:from>
      <xdr:col>23</xdr:col>
      <xdr:colOff>628650</xdr:colOff>
      <xdr:row>21</xdr:row>
      <xdr:rowOff>46990</xdr:rowOff>
    </xdr:from>
    <xdr:to>
      <xdr:col>24</xdr:col>
      <xdr:colOff>120650</xdr:colOff>
      <xdr:row>21</xdr:row>
      <xdr:rowOff>46990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47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121937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179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a:t>
          </a:r>
          <a:endParaRPr kumimoji="1" lang="ja-JP" altLang="en-US" sz="1000" b="1">
            <a:latin typeface="ＭＳ Ｐゴシック"/>
          </a:endParaRPr>
        </a:p>
      </xdr:txBody>
    </xdr:sp>
    <xdr:clientData/>
  </xdr:oneCellAnchor>
  <xdr:twoCellAnchor>
    <xdr:from>
      <xdr:col>23</xdr:col>
      <xdr:colOff>628650</xdr:colOff>
      <xdr:row>14</xdr:row>
      <xdr:rowOff>35560</xdr:rowOff>
    </xdr:from>
    <xdr:to>
      <xdr:col>24</xdr:col>
      <xdr:colOff>120650</xdr:colOff>
      <xdr:row>14</xdr:row>
      <xdr:rowOff>35560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43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12700</xdr:rowOff>
    </xdr:from>
    <xdr:to>
      <xdr:col>24</xdr:col>
      <xdr:colOff>31750</xdr:colOff>
      <xdr:row>16</xdr:row>
      <xdr:rowOff>27940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755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93997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37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121920</xdr:rowOff>
    </xdr:from>
    <xdr:to>
      <xdr:col>24</xdr:col>
      <xdr:colOff>82550</xdr:colOff>
      <xdr:row>17</xdr:row>
      <xdr:rowOff>52070</xdr:rowOff>
    </xdr:to>
    <xdr:sp macro="" textlink="">
      <xdr:nvSpPr>
        <xdr:cNvPr id="129" name="フローチャート : 判断 128">
          <a:extLst>
            <a:ext uri="{FF2B5EF4-FFF2-40B4-BE49-F238E27FC236}">
              <a16:creationId xmlns:a16="http://schemas.microsoft.com/office/drawing/2014/main" id="{00000000-0008-0000-0400-000081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100330</xdr:rowOff>
    </xdr:from>
    <xdr:to>
      <xdr:col>22</xdr:col>
      <xdr:colOff>565150</xdr:colOff>
      <xdr:row>16</xdr:row>
      <xdr:rowOff>12700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6720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83820</xdr:rowOff>
    </xdr:from>
    <xdr:to>
      <xdr:col>22</xdr:col>
      <xdr:colOff>615950</xdr:colOff>
      <xdr:row>17</xdr:row>
      <xdr:rowOff>13970</xdr:rowOff>
    </xdr:to>
    <xdr:sp macro="" textlink="">
      <xdr:nvSpPr>
        <xdr:cNvPr id="131" name="フローチャート : 判断 130">
          <a:extLst>
            <a:ext uri="{FF2B5EF4-FFF2-40B4-BE49-F238E27FC236}">
              <a16:creationId xmlns:a16="http://schemas.microsoft.com/office/drawing/2014/main" id="{00000000-0008-0000-0400-000083000000}"/>
            </a:ext>
          </a:extLst>
        </xdr:cNvPr>
        <xdr:cNvSpPr/>
      </xdr:nvSpPr>
      <xdr:spPr>
        <a:xfrm>
          <a:off x="15621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170197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13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54610</xdr:rowOff>
    </xdr:from>
    <xdr:to>
      <xdr:col>21</xdr:col>
      <xdr:colOff>361950</xdr:colOff>
      <xdr:row>15</xdr:row>
      <xdr:rowOff>100330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a:off x="13893800" y="26263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22860</xdr:rowOff>
    </xdr:from>
    <xdr:to>
      <xdr:col>21</xdr:col>
      <xdr:colOff>412750</xdr:colOff>
      <xdr:row>16</xdr:row>
      <xdr:rowOff>124460</xdr:rowOff>
    </xdr:to>
    <xdr:sp macro="" textlink="">
      <xdr:nvSpPr>
        <xdr:cNvPr id="134" name="フローチャート : 判断 133">
          <a:extLst>
            <a:ext uri="{FF2B5EF4-FFF2-40B4-BE49-F238E27FC236}">
              <a16:creationId xmlns:a16="http://schemas.microsoft.com/office/drawing/2014/main" id="{00000000-0008-0000-0400-000086000000}"/>
            </a:ext>
          </a:extLst>
        </xdr:cNvPr>
        <xdr:cNvSpPr/>
      </xdr:nvSpPr>
      <xdr:spPr>
        <a:xfrm>
          <a:off x="14732000" y="2766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109237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85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165100</xdr:rowOff>
    </xdr:from>
    <xdr:to>
      <xdr:col>20</xdr:col>
      <xdr:colOff>158750</xdr:colOff>
      <xdr:row>15</xdr:row>
      <xdr:rowOff>54610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5654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148590</xdr:rowOff>
    </xdr:from>
    <xdr:to>
      <xdr:col>20</xdr:col>
      <xdr:colOff>209550</xdr:colOff>
      <xdr:row>16</xdr:row>
      <xdr:rowOff>78740</xdr:rowOff>
    </xdr:to>
    <xdr:sp macro="" textlink="">
      <xdr:nvSpPr>
        <xdr:cNvPr id="137" name="フローチャート : 判断 136">
          <a:extLst>
            <a:ext uri="{FF2B5EF4-FFF2-40B4-BE49-F238E27FC236}">
              <a16:creationId xmlns:a16="http://schemas.microsoft.com/office/drawing/2014/main" id="{00000000-0008-0000-0400-000089000000}"/>
            </a:ext>
          </a:extLst>
        </xdr:cNvPr>
        <xdr:cNvSpPr/>
      </xdr:nvSpPr>
      <xdr:spPr>
        <a:xfrm>
          <a:off x="13843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63517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0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80010</xdr:rowOff>
    </xdr:from>
    <xdr:to>
      <xdr:col>19</xdr:col>
      <xdr:colOff>6350</xdr:colOff>
      <xdr:row>16</xdr:row>
      <xdr:rowOff>10160</xdr:rowOff>
    </xdr:to>
    <xdr:sp macro="" textlink="">
      <xdr:nvSpPr>
        <xdr:cNvPr id="139" name="フローチャート : 判断 138">
          <a:extLst>
            <a:ext uri="{FF2B5EF4-FFF2-40B4-BE49-F238E27FC236}">
              <a16:creationId xmlns:a16="http://schemas.microsoft.com/office/drawing/2014/main" id="{00000000-0008-0000-0400-00008B000000}"/>
            </a:ext>
          </a:extLst>
        </xdr:cNvPr>
        <xdr:cNvSpPr/>
      </xdr:nvSpPr>
      <xdr:spPr>
        <a:xfrm>
          <a:off x="12954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166387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148590</xdr:rowOff>
    </xdr:from>
    <xdr:to>
      <xdr:col>24</xdr:col>
      <xdr:colOff>82550</xdr:colOff>
      <xdr:row>16</xdr:row>
      <xdr:rowOff>78740</xdr:rowOff>
    </xdr:to>
    <xdr:sp macro="" textlink="">
      <xdr:nvSpPr>
        <xdr:cNvPr id="146" name="円/楕円 145">
          <a:extLst>
            <a:ext uri="{FF2B5EF4-FFF2-40B4-BE49-F238E27FC236}">
              <a16:creationId xmlns:a16="http://schemas.microsoft.com/office/drawing/2014/main" id="{00000000-0008-0000-0400-000092000000}"/>
            </a:ext>
          </a:extLst>
        </xdr:cNvPr>
        <xdr:cNvSpPr/>
      </xdr:nvSpPr>
      <xdr:spPr>
        <a:xfrm>
          <a:off x="16459200" y="272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165117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565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133350</xdr:rowOff>
    </xdr:from>
    <xdr:to>
      <xdr:col>22</xdr:col>
      <xdr:colOff>615950</xdr:colOff>
      <xdr:row>16</xdr:row>
      <xdr:rowOff>63500</xdr:rowOff>
    </xdr:to>
    <xdr:sp macro="" textlink="">
      <xdr:nvSpPr>
        <xdr:cNvPr id="148" name="円/楕円 147">
          <a:extLst>
            <a:ext uri="{FF2B5EF4-FFF2-40B4-BE49-F238E27FC236}">
              <a16:creationId xmlns:a16="http://schemas.microsoft.com/office/drawing/2014/main" id="{00000000-0008-0000-0400-000094000000}"/>
            </a:ext>
          </a:extLst>
        </xdr:cNvPr>
        <xdr:cNvSpPr/>
      </xdr:nvSpPr>
      <xdr:spPr>
        <a:xfrm>
          <a:off x="15621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73677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47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49530</xdr:rowOff>
    </xdr:from>
    <xdr:to>
      <xdr:col>21</xdr:col>
      <xdr:colOff>412750</xdr:colOff>
      <xdr:row>15</xdr:row>
      <xdr:rowOff>151130</xdr:rowOff>
    </xdr:to>
    <xdr:sp macro="" textlink="">
      <xdr:nvSpPr>
        <xdr:cNvPr id="150" name="円/楕円 149">
          <a:extLst>
            <a:ext uri="{FF2B5EF4-FFF2-40B4-BE49-F238E27FC236}">
              <a16:creationId xmlns:a16="http://schemas.microsoft.com/office/drawing/2014/main" id="{00000000-0008-0000-0400-000096000000}"/>
            </a:ext>
          </a:extLst>
        </xdr:cNvPr>
        <xdr:cNvSpPr/>
      </xdr:nvSpPr>
      <xdr:spPr>
        <a:xfrm>
          <a:off x="14732000" y="262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161307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9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3810</xdr:rowOff>
    </xdr:from>
    <xdr:to>
      <xdr:col>20</xdr:col>
      <xdr:colOff>209550</xdr:colOff>
      <xdr:row>15</xdr:row>
      <xdr:rowOff>105410</xdr:rowOff>
    </xdr:to>
    <xdr:sp macro="" textlink="">
      <xdr:nvSpPr>
        <xdr:cNvPr id="152" name="円/楕円 151">
          <a:extLst>
            <a:ext uri="{FF2B5EF4-FFF2-40B4-BE49-F238E27FC236}">
              <a16:creationId xmlns:a16="http://schemas.microsoft.com/office/drawing/2014/main" id="{00000000-0008-0000-0400-000098000000}"/>
            </a:ext>
          </a:extLst>
        </xdr:cNvPr>
        <xdr:cNvSpPr/>
      </xdr:nvSpPr>
      <xdr:spPr>
        <a:xfrm>
          <a:off x="13843000" y="257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115587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4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114300</xdr:rowOff>
    </xdr:from>
    <xdr:to>
      <xdr:col>19</xdr:col>
      <xdr:colOff>6350</xdr:colOff>
      <xdr:row>15</xdr:row>
      <xdr:rowOff>44450</xdr:rowOff>
    </xdr:to>
    <xdr:sp macro="" textlink="">
      <xdr:nvSpPr>
        <xdr:cNvPr id="154" name="円/楕円 153">
          <a:extLst>
            <a:ext uri="{FF2B5EF4-FFF2-40B4-BE49-F238E27FC236}">
              <a16:creationId xmlns:a16="http://schemas.microsoft.com/office/drawing/2014/main" id="{00000000-0008-0000-0400-00009A000000}"/>
            </a:ext>
          </a:extLst>
        </xdr:cNvPr>
        <xdr:cNvSpPr/>
      </xdr:nvSpPr>
      <xdr:spPr>
        <a:xfrm>
          <a:off x="12954000" y="251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31/56</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７年度と比較して０．１ポイント減少しており、類似団体平均と比較して０．４ポイント上回っている。要因としては福祉事業に伴う給付が、年々増加しており、今まで以上に歳出の効率化を徹底し、事業の適正化を図る必要がある。</a:t>
          </a:r>
        </a:p>
      </xdr:txBody>
    </xdr:sp>
    <xdr:clientData/>
  </xdr:twoCellAnchor>
  <xdr:oneCellAnchor>
    <xdr:from>
      <xdr:col>1</xdr:col>
      <xdr:colOff>28575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143328</xdr:rowOff>
    </xdr:from>
    <xdr:to>
      <xdr:col>7</xdr:col>
      <xdr:colOff>15875</xdr:colOff>
      <xdr:row>61</xdr:row>
      <xdr:rowOff>135165</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587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107242</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565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11.6</a:t>
          </a:r>
          <a:endParaRPr kumimoji="1" lang="ja-JP" altLang="en-US" sz="1000" b="1">
            <a:latin typeface="ＭＳ Ｐゴシック"/>
          </a:endParaRPr>
        </a:p>
      </xdr:txBody>
    </xdr:sp>
    <xdr:clientData/>
  </xdr:oneCellAnchor>
  <xdr:twoCellAnchor>
    <xdr:from>
      <xdr:col>6</xdr:col>
      <xdr:colOff>612775</xdr:colOff>
      <xdr:row>61</xdr:row>
      <xdr:rowOff>135165</xdr:rowOff>
    </xdr:from>
    <xdr:to>
      <xdr:col>7</xdr:col>
      <xdr:colOff>104775</xdr:colOff>
      <xdr:row>61</xdr:row>
      <xdr:rowOff>135165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93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58255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6</xdr:col>
      <xdr:colOff>612775</xdr:colOff>
      <xdr:row>52</xdr:row>
      <xdr:rowOff>143328</xdr:rowOff>
    </xdr:from>
    <xdr:to>
      <xdr:col>7</xdr:col>
      <xdr:colOff>104775</xdr:colOff>
      <xdr:row>52</xdr:row>
      <xdr:rowOff>143328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56</xdr:row>
      <xdr:rowOff>29028</xdr:rowOff>
    </xdr:from>
    <xdr:to>
      <xdr:col>7</xdr:col>
      <xdr:colOff>15875</xdr:colOff>
      <xdr:row>56</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flipV="1">
          <a:off x="3987800" y="9630228"/>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100892</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3591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84365</xdr:rowOff>
    </xdr:from>
    <xdr:to>
      <xdr:col>7</xdr:col>
      <xdr:colOff>66675</xdr:colOff>
      <xdr:row>56</xdr:row>
      <xdr:rowOff>14515</xdr:rowOff>
    </xdr:to>
    <xdr:sp macro="" textlink="">
      <xdr:nvSpPr>
        <xdr:cNvPr id="192" name="フローチャート : 判断 191">
          <a:extLst>
            <a:ext uri="{FF2B5EF4-FFF2-40B4-BE49-F238E27FC236}">
              <a16:creationId xmlns:a16="http://schemas.microsoft.com/office/drawing/2014/main" id="{00000000-0008-0000-0400-0000C0000000}"/>
            </a:ext>
          </a:extLst>
        </xdr:cNvPr>
        <xdr:cNvSpPr/>
      </xdr:nvSpPr>
      <xdr:spPr>
        <a:xfrm>
          <a:off x="47752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118835</xdr:rowOff>
    </xdr:from>
    <xdr:to>
      <xdr:col>5</xdr:col>
      <xdr:colOff>549275</xdr:colOff>
      <xdr:row>56</xdr:row>
      <xdr:rowOff>45357</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5485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84365</xdr:rowOff>
    </xdr:from>
    <xdr:to>
      <xdr:col>5</xdr:col>
      <xdr:colOff>600075</xdr:colOff>
      <xdr:row>56</xdr:row>
      <xdr:rowOff>14515</xdr:rowOff>
    </xdr:to>
    <xdr:sp macro="" textlink="">
      <xdr:nvSpPr>
        <xdr:cNvPr id="194" name="フローチャート : 判断 193">
          <a:extLst>
            <a:ext uri="{FF2B5EF4-FFF2-40B4-BE49-F238E27FC236}">
              <a16:creationId xmlns:a16="http://schemas.microsoft.com/office/drawing/2014/main" id="{00000000-0008-0000-0400-0000C2000000}"/>
            </a:ext>
          </a:extLst>
        </xdr:cNvPr>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24692</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5.3</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86178</xdr:rowOff>
    </xdr:from>
    <xdr:to>
      <xdr:col>4</xdr:col>
      <xdr:colOff>346075</xdr:colOff>
      <xdr:row>55</xdr:row>
      <xdr:rowOff>118835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5159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2722</xdr:rowOff>
    </xdr:from>
    <xdr:to>
      <xdr:col>4</xdr:col>
      <xdr:colOff>396875</xdr:colOff>
      <xdr:row>55</xdr:row>
      <xdr:rowOff>104322</xdr:rowOff>
    </xdr:to>
    <xdr:sp macro="" textlink="">
      <xdr:nvSpPr>
        <xdr:cNvPr id="197" name="フローチャート : 判断 196">
          <a:extLst>
            <a:ext uri="{FF2B5EF4-FFF2-40B4-BE49-F238E27FC236}">
              <a16:creationId xmlns:a16="http://schemas.microsoft.com/office/drawing/2014/main" id="{00000000-0008-0000-0400-0000C5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20865</xdr:rowOff>
    </xdr:from>
    <xdr:to>
      <xdr:col>3</xdr:col>
      <xdr:colOff>142875</xdr:colOff>
      <xdr:row>55</xdr:row>
      <xdr:rowOff>86178</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506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2722</xdr:rowOff>
    </xdr:from>
    <xdr:to>
      <xdr:col>3</xdr:col>
      <xdr:colOff>193675</xdr:colOff>
      <xdr:row>55</xdr:row>
      <xdr:rowOff>104322</xdr:rowOff>
    </xdr:to>
    <xdr:sp macro="" textlink="">
      <xdr:nvSpPr>
        <xdr:cNvPr id="200" name="フローチャート : 判断 199">
          <a:extLst>
            <a:ext uri="{FF2B5EF4-FFF2-40B4-BE49-F238E27FC236}">
              <a16:creationId xmlns:a16="http://schemas.microsoft.com/office/drawing/2014/main" id="{00000000-0008-0000-0400-0000C8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114499</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157843</xdr:rowOff>
    </xdr:from>
    <xdr:to>
      <xdr:col>1</xdr:col>
      <xdr:colOff>676275</xdr:colOff>
      <xdr:row>55</xdr:row>
      <xdr:rowOff>87993</xdr:rowOff>
    </xdr:to>
    <xdr:sp macro="" textlink="">
      <xdr:nvSpPr>
        <xdr:cNvPr id="202" name="フローチャート : 判断 201">
          <a:extLst>
            <a:ext uri="{FF2B5EF4-FFF2-40B4-BE49-F238E27FC236}">
              <a16:creationId xmlns:a16="http://schemas.microsoft.com/office/drawing/2014/main" id="{00000000-0008-0000-0400-0000CA000000}"/>
            </a:ext>
          </a:extLst>
        </xdr:cNvPr>
        <xdr:cNvSpPr/>
      </xdr:nvSpPr>
      <xdr:spPr>
        <a:xfrm>
          <a:off x="1270000" y="941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72770</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0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55</xdr:row>
      <xdr:rowOff>149678</xdr:rowOff>
    </xdr:from>
    <xdr:to>
      <xdr:col>7</xdr:col>
      <xdr:colOff>66675</xdr:colOff>
      <xdr:row>56</xdr:row>
      <xdr:rowOff>79828</xdr:rowOff>
    </xdr:to>
    <xdr:sp macro="" textlink="">
      <xdr:nvSpPr>
        <xdr:cNvPr id="209" name="円/楕円 208">
          <a:extLst>
            <a:ext uri="{FF2B5EF4-FFF2-40B4-BE49-F238E27FC236}">
              <a16:creationId xmlns:a16="http://schemas.microsoft.com/office/drawing/2014/main" id="{00000000-0008-0000-0400-0000D1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121755</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166007</xdr:rowOff>
    </xdr:from>
    <xdr:to>
      <xdr:col>5</xdr:col>
      <xdr:colOff>600075</xdr:colOff>
      <xdr:row>56</xdr:row>
      <xdr:rowOff>96157</xdr:rowOff>
    </xdr:to>
    <xdr:sp macro="" textlink="">
      <xdr:nvSpPr>
        <xdr:cNvPr id="211" name="円/楕円 210">
          <a:extLst>
            <a:ext uri="{FF2B5EF4-FFF2-40B4-BE49-F238E27FC236}">
              <a16:creationId xmlns:a16="http://schemas.microsoft.com/office/drawing/2014/main" id="{00000000-0008-0000-0400-0000D3000000}"/>
            </a:ext>
          </a:extLst>
        </xdr:cNvPr>
        <xdr:cNvSpPr/>
      </xdr:nvSpPr>
      <xdr:spPr>
        <a:xfrm>
          <a:off x="3937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80934</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68035</xdr:rowOff>
    </xdr:from>
    <xdr:to>
      <xdr:col>4</xdr:col>
      <xdr:colOff>396875</xdr:colOff>
      <xdr:row>55</xdr:row>
      <xdr:rowOff>169635</xdr:rowOff>
    </xdr:to>
    <xdr:sp macro="" textlink="">
      <xdr:nvSpPr>
        <xdr:cNvPr id="213" name="円/楕円 212">
          <a:extLst>
            <a:ext uri="{FF2B5EF4-FFF2-40B4-BE49-F238E27FC236}">
              <a16:creationId xmlns:a16="http://schemas.microsoft.com/office/drawing/2014/main" id="{00000000-0008-0000-0400-0000D5000000}"/>
            </a:ext>
          </a:extLst>
        </xdr:cNvPr>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154412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35378</xdr:rowOff>
    </xdr:from>
    <xdr:to>
      <xdr:col>3</xdr:col>
      <xdr:colOff>193675</xdr:colOff>
      <xdr:row>55</xdr:row>
      <xdr:rowOff>136978</xdr:rowOff>
    </xdr:to>
    <xdr:sp macro="" textlink="">
      <xdr:nvSpPr>
        <xdr:cNvPr id="215" name="円/楕円 214">
          <a:extLst>
            <a:ext uri="{FF2B5EF4-FFF2-40B4-BE49-F238E27FC236}">
              <a16:creationId xmlns:a16="http://schemas.microsoft.com/office/drawing/2014/main" id="{00000000-0008-0000-0400-0000D7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121755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55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141515</xdr:rowOff>
    </xdr:from>
    <xdr:to>
      <xdr:col>1</xdr:col>
      <xdr:colOff>676275</xdr:colOff>
      <xdr:row>55</xdr:row>
      <xdr:rowOff>71665</xdr:rowOff>
    </xdr:to>
    <xdr:sp macro="" textlink="">
      <xdr:nvSpPr>
        <xdr:cNvPr id="217" name="円/楕円 216">
          <a:extLst>
            <a:ext uri="{FF2B5EF4-FFF2-40B4-BE49-F238E27FC236}">
              <a16:creationId xmlns:a16="http://schemas.microsoft.com/office/drawing/2014/main" id="{00000000-0008-0000-0400-0000D9000000}"/>
            </a:ext>
          </a:extLst>
        </xdr:cNvPr>
        <xdr:cNvSpPr/>
      </xdr:nvSpPr>
      <xdr:spPr>
        <a:xfrm>
          <a:off x="1270000" y="9399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81842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18/56</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８年度は前年度と比較して０．８ポイント上昇しているが、類似団体平均と比較して２．２ポイント下回っている。前年より上昇した主な要因は、国民健康保険特別会計等への操出金が増加していることが挙げられる。今後も、健康づくりや介護予防の推進により、医療費や介護給付費の抑制を図る。</a:t>
          </a:r>
        </a:p>
      </xdr:txBody>
    </xdr:sp>
    <xdr:clientData/>
  </xdr:twoCellAnchor>
  <xdr:oneCellAnchor>
    <xdr:from>
      <xdr:col>18</xdr:col>
      <xdr:colOff>44450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a:extLst>
            <a:ext uri="{FF2B5EF4-FFF2-40B4-BE49-F238E27FC236}">
              <a16:creationId xmlns:a16="http://schemas.microsoft.com/office/drawing/2014/main" id="{00000000-0008-0000-0400-0000F2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55</xdr:row>
      <xdr:rowOff>42418</xdr:rowOff>
    </xdr:from>
    <xdr:to>
      <xdr:col>24</xdr:col>
      <xdr:colOff>31750</xdr:colOff>
      <xdr:row>60</xdr:row>
      <xdr:rowOff>122428</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flipV="1">
          <a:off x="16510000" y="9472168"/>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94505</xdr:rowOff>
    </xdr:from>
    <xdr:ext cx="762000" cy="259045"/>
    <xdr:sp macro="" textlink="">
      <xdr:nvSpPr>
        <xdr:cNvPr id="244" name="その他最小値テキスト">
          <a:extLst>
            <a:ext uri="{FF2B5EF4-FFF2-40B4-BE49-F238E27FC236}">
              <a16:creationId xmlns:a16="http://schemas.microsoft.com/office/drawing/2014/main" id="{00000000-0008-0000-0400-0000F4000000}"/>
            </a:ext>
          </a:extLst>
        </xdr:cNvPr>
        <xdr:cNvSpPr txBox="1"/>
      </xdr:nvSpPr>
      <xdr:spPr>
        <a:xfrm>
          <a:off x="16598900" y="1038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628650</xdr:colOff>
      <xdr:row>60</xdr:row>
      <xdr:rowOff>122428</xdr:rowOff>
    </xdr:from>
    <xdr:to>
      <xdr:col>24</xdr:col>
      <xdr:colOff>120650</xdr:colOff>
      <xdr:row>60</xdr:row>
      <xdr:rowOff>122428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6421100" y="10409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128795</xdr:rowOff>
    </xdr:from>
    <xdr:ext cx="762000" cy="259045"/>
    <xdr:sp macro="" textlink="">
      <xdr:nvSpPr>
        <xdr:cNvPr id="246" name="その他最大値テキスト">
          <a:extLst>
            <a:ext uri="{FF2B5EF4-FFF2-40B4-BE49-F238E27FC236}">
              <a16:creationId xmlns:a16="http://schemas.microsoft.com/office/drawing/2014/main" id="{00000000-0008-0000-0400-0000F6000000}"/>
            </a:ext>
          </a:extLst>
        </xdr:cNvPr>
        <xdr:cNvSpPr txBox="1"/>
      </xdr:nvSpPr>
      <xdr:spPr>
        <a:xfrm>
          <a:off x="16598900" y="9215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55</xdr:row>
      <xdr:rowOff>42418</xdr:rowOff>
    </xdr:from>
    <xdr:to>
      <xdr:col>24</xdr:col>
      <xdr:colOff>120650</xdr:colOff>
      <xdr:row>55</xdr:row>
      <xdr:rowOff>42418</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9472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104140</xdr:rowOff>
    </xdr:from>
    <xdr:to>
      <xdr:col>24</xdr:col>
      <xdr:colOff>31750</xdr:colOff>
      <xdr:row>56</xdr:row>
      <xdr:rowOff>140716</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5671800" y="970534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162577</xdr:rowOff>
    </xdr:from>
    <xdr:ext cx="762000" cy="259045"/>
    <xdr:sp macro="" textlink="">
      <xdr:nvSpPr>
        <xdr:cNvPr id="249" name="その他平均値テキスト">
          <a:extLst>
            <a:ext uri="{FF2B5EF4-FFF2-40B4-BE49-F238E27FC236}">
              <a16:creationId xmlns:a16="http://schemas.microsoft.com/office/drawing/2014/main" id="{00000000-0008-0000-0400-0000F9000000}"/>
            </a:ext>
          </a:extLst>
        </xdr:cNvPr>
        <xdr:cNvSpPr txBox="1"/>
      </xdr:nvSpPr>
      <xdr:spPr>
        <a:xfrm>
          <a:off x="16598900" y="9763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19050</xdr:rowOff>
    </xdr:from>
    <xdr:to>
      <xdr:col>24</xdr:col>
      <xdr:colOff>82550</xdr:colOff>
      <xdr:row>57</xdr:row>
      <xdr:rowOff>120650</xdr:rowOff>
    </xdr:to>
    <xdr:sp macro="" textlink="">
      <xdr:nvSpPr>
        <xdr:cNvPr id="250" name="フローチャート : 判断 249">
          <a:extLst>
            <a:ext uri="{FF2B5EF4-FFF2-40B4-BE49-F238E27FC236}">
              <a16:creationId xmlns:a16="http://schemas.microsoft.com/office/drawing/2014/main" id="{00000000-0008-0000-0400-0000FA000000}"/>
            </a:ext>
          </a:extLst>
        </xdr:cNvPr>
        <xdr:cNvSpPr/>
      </xdr:nvSpPr>
      <xdr:spPr>
        <a:xfrm>
          <a:off x="16459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94996</xdr:rowOff>
    </xdr:from>
    <xdr:to>
      <xdr:col>22</xdr:col>
      <xdr:colOff>565150</xdr:colOff>
      <xdr:row>56</xdr:row>
      <xdr:rowOff>104140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4782800" y="96961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762</xdr:rowOff>
    </xdr:from>
    <xdr:to>
      <xdr:col>22</xdr:col>
      <xdr:colOff>615950</xdr:colOff>
      <xdr:row>57</xdr:row>
      <xdr:rowOff>102362</xdr:rowOff>
    </xdr:to>
    <xdr:sp macro="" textlink="">
      <xdr:nvSpPr>
        <xdr:cNvPr id="252" name="フローチャート : 判断 251">
          <a:extLst>
            <a:ext uri="{FF2B5EF4-FFF2-40B4-BE49-F238E27FC236}">
              <a16:creationId xmlns:a16="http://schemas.microsoft.com/office/drawing/2014/main" id="{00000000-0008-0000-0400-0000FC000000}"/>
            </a:ext>
          </a:extLst>
        </xdr:cNvPr>
        <xdr:cNvSpPr/>
      </xdr:nvSpPr>
      <xdr:spPr>
        <a:xfrm>
          <a:off x="15621000" y="977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87139</xdr:rowOff>
    </xdr:from>
    <xdr:ext cx="7366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290800" y="9859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62992</xdr:rowOff>
    </xdr:from>
    <xdr:to>
      <xdr:col>21</xdr:col>
      <xdr:colOff>361950</xdr:colOff>
      <xdr:row>56</xdr:row>
      <xdr:rowOff>94996</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893800" y="966419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28194</xdr:rowOff>
    </xdr:from>
    <xdr:to>
      <xdr:col>21</xdr:col>
      <xdr:colOff>412750</xdr:colOff>
      <xdr:row>57</xdr:row>
      <xdr:rowOff>129794</xdr:rowOff>
    </xdr:to>
    <xdr:sp macro="" textlink="">
      <xdr:nvSpPr>
        <xdr:cNvPr id="255" name="フローチャート : 判断 254">
          <a:extLst>
            <a:ext uri="{FF2B5EF4-FFF2-40B4-BE49-F238E27FC236}">
              <a16:creationId xmlns:a16="http://schemas.microsoft.com/office/drawing/2014/main" id="{00000000-0008-0000-0400-0000FF000000}"/>
            </a:ext>
          </a:extLst>
        </xdr:cNvPr>
        <xdr:cNvSpPr/>
      </xdr:nvSpPr>
      <xdr:spPr>
        <a:xfrm>
          <a:off x="14732000" y="980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114571</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401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58420</xdr:rowOff>
    </xdr:from>
    <xdr:to>
      <xdr:col>20</xdr:col>
      <xdr:colOff>158750</xdr:colOff>
      <xdr:row>56</xdr:row>
      <xdr:rowOff>62992</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004800" y="9659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14478</xdr:rowOff>
    </xdr:from>
    <xdr:to>
      <xdr:col>20</xdr:col>
      <xdr:colOff>209550</xdr:colOff>
      <xdr:row>57</xdr:row>
      <xdr:rowOff>116078</xdr:rowOff>
    </xdr:to>
    <xdr:sp macro="" textlink="">
      <xdr:nvSpPr>
        <xdr:cNvPr id="258" name="フローチャート : 判断 257">
          <a:extLst>
            <a:ext uri="{FF2B5EF4-FFF2-40B4-BE49-F238E27FC236}">
              <a16:creationId xmlns:a16="http://schemas.microsoft.com/office/drawing/2014/main" id="{00000000-0008-0000-0400-000002010000}"/>
            </a:ext>
          </a:extLst>
        </xdr:cNvPr>
        <xdr:cNvSpPr/>
      </xdr:nvSpPr>
      <xdr:spPr>
        <a:xfrm>
          <a:off x="13843000" y="978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100855</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512800" y="987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9906</xdr:rowOff>
    </xdr:from>
    <xdr:to>
      <xdr:col>19</xdr:col>
      <xdr:colOff>6350</xdr:colOff>
      <xdr:row>57</xdr:row>
      <xdr:rowOff>111506</xdr:rowOff>
    </xdr:to>
    <xdr:sp macro="" textlink="">
      <xdr:nvSpPr>
        <xdr:cNvPr id="260" name="フローチャート : 判断 259">
          <a:extLst>
            <a:ext uri="{FF2B5EF4-FFF2-40B4-BE49-F238E27FC236}">
              <a16:creationId xmlns:a16="http://schemas.microsoft.com/office/drawing/2014/main" id="{00000000-0008-0000-0400-000004010000}"/>
            </a:ext>
          </a:extLst>
        </xdr:cNvPr>
        <xdr:cNvSpPr/>
      </xdr:nvSpPr>
      <xdr:spPr>
        <a:xfrm>
          <a:off x="12954000" y="9782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96283</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89916</xdr:rowOff>
    </xdr:from>
    <xdr:to>
      <xdr:col>24</xdr:col>
      <xdr:colOff>82550</xdr:colOff>
      <xdr:row>57</xdr:row>
      <xdr:rowOff>20066</xdr:rowOff>
    </xdr:to>
    <xdr:sp macro="" textlink="">
      <xdr:nvSpPr>
        <xdr:cNvPr id="267" name="円/楕円 266">
          <a:extLst>
            <a:ext uri="{FF2B5EF4-FFF2-40B4-BE49-F238E27FC236}">
              <a16:creationId xmlns:a16="http://schemas.microsoft.com/office/drawing/2014/main" id="{00000000-0008-0000-0400-00000B010000}"/>
            </a:ext>
          </a:extLst>
        </xdr:cNvPr>
        <xdr:cNvSpPr/>
      </xdr:nvSpPr>
      <xdr:spPr>
        <a:xfrm>
          <a:off x="16459200" y="96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106443</xdr:rowOff>
    </xdr:from>
    <xdr:ext cx="762000" cy="259045"/>
    <xdr:sp macro="" textlink="">
      <xdr:nvSpPr>
        <xdr:cNvPr id="268" name="その他該当値テキスト">
          <a:extLst>
            <a:ext uri="{FF2B5EF4-FFF2-40B4-BE49-F238E27FC236}">
              <a16:creationId xmlns:a16="http://schemas.microsoft.com/office/drawing/2014/main" id="{00000000-0008-0000-0400-00000C010000}"/>
            </a:ext>
          </a:extLst>
        </xdr:cNvPr>
        <xdr:cNvSpPr txBox="1"/>
      </xdr:nvSpPr>
      <xdr:spPr>
        <a:xfrm>
          <a:off x="16598900" y="9536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53340</xdr:rowOff>
    </xdr:from>
    <xdr:to>
      <xdr:col>22</xdr:col>
      <xdr:colOff>615950</xdr:colOff>
      <xdr:row>56</xdr:row>
      <xdr:rowOff>154940</xdr:rowOff>
    </xdr:to>
    <xdr:sp macro="" textlink="">
      <xdr:nvSpPr>
        <xdr:cNvPr id="269" name="円/楕円 268">
          <a:extLst>
            <a:ext uri="{FF2B5EF4-FFF2-40B4-BE49-F238E27FC236}">
              <a16:creationId xmlns:a16="http://schemas.microsoft.com/office/drawing/2014/main" id="{00000000-0008-0000-0400-00000D010000}"/>
            </a:ext>
          </a:extLst>
        </xdr:cNvPr>
        <xdr:cNvSpPr/>
      </xdr:nvSpPr>
      <xdr:spPr>
        <a:xfrm>
          <a:off x="156210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165117</xdr:rowOff>
    </xdr:from>
    <xdr:ext cx="7366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290800" y="9423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44196</xdr:rowOff>
    </xdr:from>
    <xdr:to>
      <xdr:col>21</xdr:col>
      <xdr:colOff>412750</xdr:colOff>
      <xdr:row>56</xdr:row>
      <xdr:rowOff>145796</xdr:rowOff>
    </xdr:to>
    <xdr:sp macro="" textlink="">
      <xdr:nvSpPr>
        <xdr:cNvPr id="271" name="円/楕円 270">
          <a:extLst>
            <a:ext uri="{FF2B5EF4-FFF2-40B4-BE49-F238E27FC236}">
              <a16:creationId xmlns:a16="http://schemas.microsoft.com/office/drawing/2014/main" id="{00000000-0008-0000-0400-00000F010000}"/>
            </a:ext>
          </a:extLst>
        </xdr:cNvPr>
        <xdr:cNvSpPr/>
      </xdr:nvSpPr>
      <xdr:spPr>
        <a:xfrm>
          <a:off x="14732000" y="9645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155973</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4401800" y="941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12192</xdr:rowOff>
    </xdr:from>
    <xdr:to>
      <xdr:col>20</xdr:col>
      <xdr:colOff>209550</xdr:colOff>
      <xdr:row>56</xdr:row>
      <xdr:rowOff>113792</xdr:rowOff>
    </xdr:to>
    <xdr:sp macro="" textlink="">
      <xdr:nvSpPr>
        <xdr:cNvPr id="273" name="円/楕円 272">
          <a:extLst>
            <a:ext uri="{FF2B5EF4-FFF2-40B4-BE49-F238E27FC236}">
              <a16:creationId xmlns:a16="http://schemas.microsoft.com/office/drawing/2014/main" id="{00000000-0008-0000-0400-000011010000}"/>
            </a:ext>
          </a:extLst>
        </xdr:cNvPr>
        <xdr:cNvSpPr/>
      </xdr:nvSpPr>
      <xdr:spPr>
        <a:xfrm>
          <a:off x="13843000" y="96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123969</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3512800" y="9382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75" name="円/楕円 274">
          <a:extLst>
            <a:ext uri="{FF2B5EF4-FFF2-40B4-BE49-F238E27FC236}">
              <a16:creationId xmlns:a16="http://schemas.microsoft.com/office/drawing/2014/main" id="{00000000-0008-0000-0400-000013010000}"/>
            </a:ext>
          </a:extLst>
        </xdr:cNvPr>
        <xdr:cNvSpPr/>
      </xdr:nvSpPr>
      <xdr:spPr>
        <a:xfrm>
          <a:off x="12954000" y="960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119397</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2623800" y="937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a:t>
          </a:r>
          <a:r>
            <a:rPr kumimoji="1" lang="ja-JP" altLang="en-US" sz="1300">
              <a:latin typeface="ＭＳ Ｐゴシック"/>
            </a:rPr>
            <a:t>２８年度は前年度と比較して０．８ポイント上昇しており、また類似団体平均と比較しても７．８上回っている。これはごみ処理業務や消防業務等を一部事務組合で行っているため、負担金として支出していることが要因として挙げられる。今後も一部事務組合に対し、構成町として更なる行政改革を要請する必要がある。</a:t>
          </a:r>
        </a:p>
      </xdr:txBody>
    </xdr:sp>
    <xdr:clientData/>
  </xdr:twoCellAnchor>
  <xdr:oneCellAnchor>
    <xdr:from>
      <xdr:col>18</xdr:col>
      <xdr:colOff>44450</xdr:colOff>
      <xdr:row>29</xdr:row>
      <xdr:rowOff>107950</xdr:rowOff>
    </xdr:from>
    <xdr:ext cx="298543" cy="225703"/>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a:extLst>
            <a:ext uri="{FF2B5EF4-FFF2-40B4-BE49-F238E27FC236}">
              <a16:creationId xmlns:a16="http://schemas.microsoft.com/office/drawing/2014/main" id="{00000000-0008-0000-0400-00002C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165862</xdr:rowOff>
    </xdr:from>
    <xdr:to>
      <xdr:col>24</xdr:col>
      <xdr:colOff>31750</xdr:colOff>
      <xdr:row>39</xdr:row>
      <xdr:rowOff>101854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flipV="1">
          <a:off x="16510000" y="5823712"/>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73931</xdr:rowOff>
    </xdr:from>
    <xdr:ext cx="762000" cy="259045"/>
    <xdr:sp macro="" textlink="">
      <xdr:nvSpPr>
        <xdr:cNvPr id="302" name="補助費等最小値テキスト">
          <a:extLst>
            <a:ext uri="{FF2B5EF4-FFF2-40B4-BE49-F238E27FC236}">
              <a16:creationId xmlns:a16="http://schemas.microsoft.com/office/drawing/2014/main" id="{00000000-0008-0000-0400-00002E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39</xdr:row>
      <xdr:rowOff>101854</xdr:rowOff>
    </xdr:from>
    <xdr:to>
      <xdr:col>24</xdr:col>
      <xdr:colOff>120650</xdr:colOff>
      <xdr:row>39</xdr:row>
      <xdr:rowOff>101854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80789</xdr:rowOff>
    </xdr:from>
    <xdr:ext cx="762000" cy="259045"/>
    <xdr:sp macro="" textlink="">
      <xdr:nvSpPr>
        <xdr:cNvPr id="304" name="補助費等最大値テキスト">
          <a:extLst>
            <a:ext uri="{FF2B5EF4-FFF2-40B4-BE49-F238E27FC236}">
              <a16:creationId xmlns:a16="http://schemas.microsoft.com/office/drawing/2014/main" id="{00000000-0008-0000-0400-000030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a:t>
          </a:r>
          <a:endParaRPr kumimoji="1" lang="ja-JP" altLang="en-US" sz="1000" b="1">
            <a:latin typeface="ＭＳ Ｐゴシック"/>
          </a:endParaRPr>
        </a:p>
      </xdr:txBody>
    </xdr:sp>
    <xdr:clientData/>
  </xdr:oneCellAnchor>
  <xdr:twoCellAnchor>
    <xdr:from>
      <xdr:col>23</xdr:col>
      <xdr:colOff>628650</xdr:colOff>
      <xdr:row>33</xdr:row>
      <xdr:rowOff>165862</xdr:rowOff>
    </xdr:from>
    <xdr:to>
      <xdr:col>24</xdr:col>
      <xdr:colOff>120650</xdr:colOff>
      <xdr:row>33</xdr:row>
      <xdr:rowOff>165862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159004</xdr:rowOff>
    </xdr:from>
    <xdr:to>
      <xdr:col>24</xdr:col>
      <xdr:colOff>31750</xdr:colOff>
      <xdr:row>39</xdr:row>
      <xdr:rowOff>24130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5671800" y="66741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147591</xdr:rowOff>
    </xdr:from>
    <xdr:ext cx="762000" cy="259045"/>
    <xdr:sp macro="" textlink="">
      <xdr:nvSpPr>
        <xdr:cNvPr id="307" name="補助費等平均値テキスト">
          <a:extLst>
            <a:ext uri="{FF2B5EF4-FFF2-40B4-BE49-F238E27FC236}">
              <a16:creationId xmlns:a16="http://schemas.microsoft.com/office/drawing/2014/main" id="{00000000-0008-0000-0400-000033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131064</xdr:rowOff>
    </xdr:from>
    <xdr:to>
      <xdr:col>24</xdr:col>
      <xdr:colOff>82550</xdr:colOff>
      <xdr:row>37</xdr:row>
      <xdr:rowOff>61214</xdr:rowOff>
    </xdr:to>
    <xdr:sp macro="" textlink="">
      <xdr:nvSpPr>
        <xdr:cNvPr id="308" name="フローチャート : 判断 307">
          <a:extLst>
            <a:ext uri="{FF2B5EF4-FFF2-40B4-BE49-F238E27FC236}">
              <a16:creationId xmlns:a16="http://schemas.microsoft.com/office/drawing/2014/main" id="{00000000-0008-0000-0400-000034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131572</xdr:rowOff>
    </xdr:from>
    <xdr:to>
      <xdr:col>22</xdr:col>
      <xdr:colOff>565150</xdr:colOff>
      <xdr:row>38</xdr:row>
      <xdr:rowOff>159004</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82800" y="66466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135636</xdr:rowOff>
    </xdr:from>
    <xdr:to>
      <xdr:col>22</xdr:col>
      <xdr:colOff>615950</xdr:colOff>
      <xdr:row>37</xdr:row>
      <xdr:rowOff>65786</xdr:rowOff>
    </xdr:to>
    <xdr:sp macro="" textlink="">
      <xdr:nvSpPr>
        <xdr:cNvPr id="310" name="フローチャート : 判断 309">
          <a:extLst>
            <a:ext uri="{FF2B5EF4-FFF2-40B4-BE49-F238E27FC236}">
              <a16:creationId xmlns:a16="http://schemas.microsoft.com/office/drawing/2014/main" id="{00000000-0008-0000-0400-000036010000}"/>
            </a:ext>
          </a:extLst>
        </xdr:cNvPr>
        <xdr:cNvSpPr/>
      </xdr:nvSpPr>
      <xdr:spPr>
        <a:xfrm>
          <a:off x="15621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75963</xdr:rowOff>
    </xdr:from>
    <xdr:ext cx="7366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290800" y="6076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90424</xdr:rowOff>
    </xdr:from>
    <xdr:to>
      <xdr:col>21</xdr:col>
      <xdr:colOff>361950</xdr:colOff>
      <xdr:row>38</xdr:row>
      <xdr:rowOff>131572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893800" y="660552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28194</xdr:rowOff>
    </xdr:from>
    <xdr:to>
      <xdr:col>21</xdr:col>
      <xdr:colOff>412750</xdr:colOff>
      <xdr:row>37</xdr:row>
      <xdr:rowOff>129794</xdr:rowOff>
    </xdr:to>
    <xdr:sp macro="" textlink="">
      <xdr:nvSpPr>
        <xdr:cNvPr id="313" name="フローチャート : 判断 312">
          <a:extLst>
            <a:ext uri="{FF2B5EF4-FFF2-40B4-BE49-F238E27FC236}">
              <a16:creationId xmlns:a16="http://schemas.microsoft.com/office/drawing/2014/main" id="{00000000-0008-0000-0400-000039010000}"/>
            </a:ext>
          </a:extLst>
        </xdr:cNvPr>
        <xdr:cNvSpPr/>
      </xdr:nvSpPr>
      <xdr:spPr>
        <a:xfrm>
          <a:off x="14732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139971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401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90424</xdr:rowOff>
    </xdr:from>
    <xdr:to>
      <xdr:col>20</xdr:col>
      <xdr:colOff>158750</xdr:colOff>
      <xdr:row>38</xdr:row>
      <xdr:rowOff>149860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flipV="1">
          <a:off x="13004800" y="66055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32766</xdr:rowOff>
    </xdr:from>
    <xdr:to>
      <xdr:col>20</xdr:col>
      <xdr:colOff>209550</xdr:colOff>
      <xdr:row>37</xdr:row>
      <xdr:rowOff>134366</xdr:rowOff>
    </xdr:to>
    <xdr:sp macro="" textlink="">
      <xdr:nvSpPr>
        <xdr:cNvPr id="316" name="フローチャート : 判断 315">
          <a:extLst>
            <a:ext uri="{FF2B5EF4-FFF2-40B4-BE49-F238E27FC236}">
              <a16:creationId xmlns:a16="http://schemas.microsoft.com/office/drawing/2014/main" id="{00000000-0008-0000-0400-00003C010000}"/>
            </a:ext>
          </a:extLst>
        </xdr:cNvPr>
        <xdr:cNvSpPr/>
      </xdr:nvSpPr>
      <xdr:spPr>
        <a:xfrm>
          <a:off x="13843000" y="637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144543</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512800" y="6145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23622</xdr:rowOff>
    </xdr:from>
    <xdr:to>
      <xdr:col>19</xdr:col>
      <xdr:colOff>6350</xdr:colOff>
      <xdr:row>37</xdr:row>
      <xdr:rowOff>125222</xdr:rowOff>
    </xdr:to>
    <xdr:sp macro="" textlink="">
      <xdr:nvSpPr>
        <xdr:cNvPr id="318" name="フローチャート : 判断 317">
          <a:extLst>
            <a:ext uri="{FF2B5EF4-FFF2-40B4-BE49-F238E27FC236}">
              <a16:creationId xmlns:a16="http://schemas.microsoft.com/office/drawing/2014/main" id="{00000000-0008-0000-0400-00003E010000}"/>
            </a:ext>
          </a:extLst>
        </xdr:cNvPr>
        <xdr:cNvSpPr/>
      </xdr:nvSpPr>
      <xdr:spPr>
        <a:xfrm>
          <a:off x="12954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135399</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2623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144780</xdr:rowOff>
    </xdr:from>
    <xdr:to>
      <xdr:col>24</xdr:col>
      <xdr:colOff>82550</xdr:colOff>
      <xdr:row>39</xdr:row>
      <xdr:rowOff>74930</xdr:rowOff>
    </xdr:to>
    <xdr:sp macro="" textlink="">
      <xdr:nvSpPr>
        <xdr:cNvPr id="325" name="円/楕円 324">
          <a:extLst>
            <a:ext uri="{FF2B5EF4-FFF2-40B4-BE49-F238E27FC236}">
              <a16:creationId xmlns:a16="http://schemas.microsoft.com/office/drawing/2014/main" id="{00000000-0008-0000-0400-000045010000}"/>
            </a:ext>
          </a:extLst>
        </xdr:cNvPr>
        <xdr:cNvSpPr/>
      </xdr:nvSpPr>
      <xdr:spPr>
        <a:xfrm>
          <a:off x="16459200" y="665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53357</xdr:rowOff>
    </xdr:from>
    <xdr:ext cx="762000" cy="259045"/>
    <xdr:sp macro="" textlink="">
      <xdr:nvSpPr>
        <xdr:cNvPr id="326" name="補助費等該当値テキスト">
          <a:extLst>
            <a:ext uri="{FF2B5EF4-FFF2-40B4-BE49-F238E27FC236}">
              <a16:creationId xmlns:a16="http://schemas.microsoft.com/office/drawing/2014/main" id="{00000000-0008-0000-0400-000046010000}"/>
            </a:ext>
          </a:extLst>
        </xdr:cNvPr>
        <xdr:cNvSpPr txBox="1"/>
      </xdr:nvSpPr>
      <xdr:spPr>
        <a:xfrm>
          <a:off x="16598900" y="656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21.5</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108204</xdr:rowOff>
    </xdr:from>
    <xdr:to>
      <xdr:col>22</xdr:col>
      <xdr:colOff>615950</xdr:colOff>
      <xdr:row>39</xdr:row>
      <xdr:rowOff>38354</xdr:rowOff>
    </xdr:to>
    <xdr:sp macro="" textlink="">
      <xdr:nvSpPr>
        <xdr:cNvPr id="327" name="円/楕円 326">
          <a:extLst>
            <a:ext uri="{FF2B5EF4-FFF2-40B4-BE49-F238E27FC236}">
              <a16:creationId xmlns:a16="http://schemas.microsoft.com/office/drawing/2014/main" id="{00000000-0008-0000-0400-000047010000}"/>
            </a:ext>
          </a:extLst>
        </xdr:cNvPr>
        <xdr:cNvSpPr/>
      </xdr:nvSpPr>
      <xdr:spPr>
        <a:xfrm>
          <a:off x="156210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23131</xdr:rowOff>
    </xdr:from>
    <xdr:ext cx="7366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290800" y="67096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80772</xdr:rowOff>
    </xdr:from>
    <xdr:to>
      <xdr:col>21</xdr:col>
      <xdr:colOff>412750</xdr:colOff>
      <xdr:row>39</xdr:row>
      <xdr:rowOff>10922</xdr:rowOff>
    </xdr:to>
    <xdr:sp macro="" textlink="">
      <xdr:nvSpPr>
        <xdr:cNvPr id="329" name="円/楕円 328">
          <a:extLst>
            <a:ext uri="{FF2B5EF4-FFF2-40B4-BE49-F238E27FC236}">
              <a16:creationId xmlns:a16="http://schemas.microsoft.com/office/drawing/2014/main" id="{00000000-0008-0000-0400-000049010000}"/>
            </a:ext>
          </a:extLst>
        </xdr:cNvPr>
        <xdr:cNvSpPr/>
      </xdr:nvSpPr>
      <xdr:spPr>
        <a:xfrm>
          <a:off x="14732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167149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4401800" y="668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39624</xdr:rowOff>
    </xdr:from>
    <xdr:to>
      <xdr:col>20</xdr:col>
      <xdr:colOff>209550</xdr:colOff>
      <xdr:row>38</xdr:row>
      <xdr:rowOff>141224</xdr:rowOff>
    </xdr:to>
    <xdr:sp macro="" textlink="">
      <xdr:nvSpPr>
        <xdr:cNvPr id="331" name="円/楕円 330">
          <a:extLst>
            <a:ext uri="{FF2B5EF4-FFF2-40B4-BE49-F238E27FC236}">
              <a16:creationId xmlns:a16="http://schemas.microsoft.com/office/drawing/2014/main" id="{00000000-0008-0000-0400-00004B010000}"/>
            </a:ext>
          </a:extLst>
        </xdr:cNvPr>
        <xdr:cNvSpPr/>
      </xdr:nvSpPr>
      <xdr:spPr>
        <a:xfrm>
          <a:off x="13843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126001</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512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99060</xdr:rowOff>
    </xdr:from>
    <xdr:to>
      <xdr:col>19</xdr:col>
      <xdr:colOff>6350</xdr:colOff>
      <xdr:row>39</xdr:row>
      <xdr:rowOff>29210</xdr:rowOff>
    </xdr:to>
    <xdr:sp macro="" textlink="">
      <xdr:nvSpPr>
        <xdr:cNvPr id="333" name="円/楕円 332">
          <a:extLst>
            <a:ext uri="{FF2B5EF4-FFF2-40B4-BE49-F238E27FC236}">
              <a16:creationId xmlns:a16="http://schemas.microsoft.com/office/drawing/2014/main" id="{00000000-0008-0000-0400-00004D010000}"/>
            </a:ext>
          </a:extLst>
        </xdr:cNvPr>
        <xdr:cNvSpPr/>
      </xdr:nvSpPr>
      <xdr:spPr>
        <a:xfrm>
          <a:off x="12954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13987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623800" y="670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14/56</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公債費及び交際費に準ずる費用は、前年度比０．５ポイント減少となっており、類似団体平均と比較しても４．１ポイント下回っている。近年は新規借入を抑制しており、</a:t>
          </a:r>
          <a:r>
            <a:rPr kumimoji="1" lang="en-US" altLang="ja-JP" sz="1300">
              <a:latin typeface="ＭＳ Ｐゴシック"/>
            </a:rPr>
            <a:t>H</a:t>
          </a:r>
          <a:r>
            <a:rPr kumimoji="1" lang="ja-JP" altLang="en-US" sz="1300">
              <a:latin typeface="ＭＳ Ｐゴシック"/>
            </a:rPr>
            <a:t>２４年度をピークに減少しており、今後も減少傾向が見込まれる。</a:t>
          </a:r>
        </a:p>
      </xdr:txBody>
    </xdr:sp>
    <xdr:clientData/>
  </xdr:twoCellAnchor>
  <xdr:oneCellAnchor>
    <xdr:from>
      <xdr:col>1</xdr:col>
      <xdr:colOff>28575</xdr:colOff>
      <xdr:row>69</xdr:row>
      <xdr:rowOff>107950</xdr:rowOff>
    </xdr:from>
    <xdr:ext cx="298543" cy="225703"/>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149860</xdr:rowOff>
    </xdr:from>
    <xdr:to>
      <xdr:col>7</xdr:col>
      <xdr:colOff>15875</xdr:colOff>
      <xdr:row>80</xdr:row>
      <xdr:rowOff>131572</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837160"/>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103649</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8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27.6</a:t>
          </a:r>
          <a:endParaRPr kumimoji="1" lang="ja-JP" altLang="en-US" sz="1000" b="1">
            <a:latin typeface="ＭＳ Ｐゴシック"/>
          </a:endParaRPr>
        </a:p>
      </xdr:txBody>
    </xdr:sp>
    <xdr:clientData/>
  </xdr:oneCellAnchor>
  <xdr:twoCellAnchor>
    <xdr:from>
      <xdr:col>6</xdr:col>
      <xdr:colOff>612775</xdr:colOff>
      <xdr:row>80</xdr:row>
      <xdr:rowOff>131572</xdr:rowOff>
    </xdr:from>
    <xdr:to>
      <xdr:col>7</xdr:col>
      <xdr:colOff>104775</xdr:colOff>
      <xdr:row>80</xdr:row>
      <xdr:rowOff>131572</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847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64787</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58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a:t>
          </a:r>
          <a:endParaRPr kumimoji="1" lang="ja-JP" altLang="en-US" sz="1000" b="1">
            <a:latin typeface="ＭＳ Ｐゴシック"/>
          </a:endParaRPr>
        </a:p>
      </xdr:txBody>
    </xdr:sp>
    <xdr:clientData/>
  </xdr:oneCellAnchor>
  <xdr:twoCellAnchor>
    <xdr:from>
      <xdr:col>6</xdr:col>
      <xdr:colOff>612775</xdr:colOff>
      <xdr:row>74</xdr:row>
      <xdr:rowOff>149860</xdr:rowOff>
    </xdr:from>
    <xdr:to>
      <xdr:col>7</xdr:col>
      <xdr:colOff>104775</xdr:colOff>
      <xdr:row>74</xdr:row>
      <xdr:rowOff>149860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83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117856</xdr:rowOff>
    </xdr:from>
    <xdr:to>
      <xdr:col>7</xdr:col>
      <xdr:colOff>15875</xdr:colOff>
      <xdr:row>76</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3987800" y="13148056"/>
          <a:ext cx="8382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55135</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25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83058</xdr:rowOff>
    </xdr:from>
    <xdr:to>
      <xdr:col>7</xdr:col>
      <xdr:colOff>66675</xdr:colOff>
      <xdr:row>78</xdr:row>
      <xdr:rowOff>13208</xdr:rowOff>
    </xdr:to>
    <xdr:sp macro="" textlink="">
      <xdr:nvSpPr>
        <xdr:cNvPr id="366" name="フローチャート : 判断 365">
          <a:extLst>
            <a:ext uri="{FF2B5EF4-FFF2-40B4-BE49-F238E27FC236}">
              <a16:creationId xmlns:a16="http://schemas.microsoft.com/office/drawing/2014/main" id="{00000000-0008-0000-0400-00006E010000}"/>
            </a:ext>
          </a:extLst>
        </xdr:cNvPr>
        <xdr:cNvSpPr/>
      </xdr:nvSpPr>
      <xdr:spPr>
        <a:xfrm>
          <a:off x="47752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140715</xdr:rowOff>
    </xdr:from>
    <xdr:to>
      <xdr:col>5</xdr:col>
      <xdr:colOff>549275</xdr:colOff>
      <xdr:row>77</xdr:row>
      <xdr:rowOff>1270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098800" y="13170915"/>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32765</xdr:rowOff>
    </xdr:from>
    <xdr:to>
      <xdr:col>5</xdr:col>
      <xdr:colOff>600075</xdr:colOff>
      <xdr:row>77</xdr:row>
      <xdr:rowOff>134365</xdr:rowOff>
    </xdr:to>
    <xdr:sp macro="" textlink="">
      <xdr:nvSpPr>
        <xdr:cNvPr id="368" name="フローチャート : 判断 367">
          <a:extLst>
            <a:ext uri="{FF2B5EF4-FFF2-40B4-BE49-F238E27FC236}">
              <a16:creationId xmlns:a16="http://schemas.microsoft.com/office/drawing/2014/main" id="{00000000-0008-0000-0400-000070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119142</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1270</xdr:rowOff>
    </xdr:from>
    <xdr:to>
      <xdr:col>4</xdr:col>
      <xdr:colOff>346075</xdr:colOff>
      <xdr:row>77</xdr:row>
      <xdr:rowOff>28702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2029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1" name="フローチャート : 判断 370">
          <a:extLst>
            <a:ext uri="{FF2B5EF4-FFF2-40B4-BE49-F238E27FC236}">
              <a16:creationId xmlns:a16="http://schemas.microsoft.com/office/drawing/2014/main" id="{00000000-0008-0000-0400-000073010000}"/>
            </a:ext>
          </a:extLst>
        </xdr:cNvPr>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114571</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28702</xdr:rowOff>
    </xdr:from>
    <xdr:to>
      <xdr:col>3</xdr:col>
      <xdr:colOff>142875</xdr:colOff>
      <xdr:row>77</xdr:row>
      <xdr:rowOff>56135</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230352"/>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51054</xdr:rowOff>
    </xdr:from>
    <xdr:to>
      <xdr:col>3</xdr:col>
      <xdr:colOff>193675</xdr:colOff>
      <xdr:row>77</xdr:row>
      <xdr:rowOff>152654</xdr:rowOff>
    </xdr:to>
    <xdr:sp macro="" textlink="">
      <xdr:nvSpPr>
        <xdr:cNvPr id="374" name="フローチャート : 判断 373">
          <a:extLst>
            <a:ext uri="{FF2B5EF4-FFF2-40B4-BE49-F238E27FC236}">
              <a16:creationId xmlns:a16="http://schemas.microsoft.com/office/drawing/2014/main" id="{00000000-0008-0000-0400-000076010000}"/>
            </a:ext>
          </a:extLst>
        </xdr:cNvPr>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137431</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69342</xdr:rowOff>
    </xdr:from>
    <xdr:to>
      <xdr:col>1</xdr:col>
      <xdr:colOff>676275</xdr:colOff>
      <xdr:row>77</xdr:row>
      <xdr:rowOff>170942</xdr:rowOff>
    </xdr:to>
    <xdr:sp macro="" textlink="">
      <xdr:nvSpPr>
        <xdr:cNvPr id="376" name="フローチャート : 判断 375">
          <a:extLst>
            <a:ext uri="{FF2B5EF4-FFF2-40B4-BE49-F238E27FC236}">
              <a16:creationId xmlns:a16="http://schemas.microsoft.com/office/drawing/2014/main" id="{00000000-0008-0000-0400-000078010000}"/>
            </a:ext>
          </a:extLst>
        </xdr:cNvPr>
        <xdr:cNvSpPr/>
      </xdr:nvSpPr>
      <xdr:spPr>
        <a:xfrm>
          <a:off x="1270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155719</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67056</xdr:rowOff>
    </xdr:from>
    <xdr:to>
      <xdr:col>7</xdr:col>
      <xdr:colOff>66675</xdr:colOff>
      <xdr:row>76</xdr:row>
      <xdr:rowOff>168656</xdr:rowOff>
    </xdr:to>
    <xdr:sp macro="" textlink="">
      <xdr:nvSpPr>
        <xdr:cNvPr id="383" name="円/楕円 382">
          <a:extLst>
            <a:ext uri="{FF2B5EF4-FFF2-40B4-BE49-F238E27FC236}">
              <a16:creationId xmlns:a16="http://schemas.microsoft.com/office/drawing/2014/main" id="{00000000-0008-0000-0400-00007F010000}"/>
            </a:ext>
          </a:extLst>
        </xdr:cNvPr>
        <xdr:cNvSpPr/>
      </xdr:nvSpPr>
      <xdr:spPr>
        <a:xfrm>
          <a:off x="4775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83583</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89915</xdr:rowOff>
    </xdr:from>
    <xdr:to>
      <xdr:col>5</xdr:col>
      <xdr:colOff>600075</xdr:colOff>
      <xdr:row>77</xdr:row>
      <xdr:rowOff>20065</xdr:rowOff>
    </xdr:to>
    <xdr:sp macro="" textlink="">
      <xdr:nvSpPr>
        <xdr:cNvPr id="385" name="円/楕円 384">
          <a:extLst>
            <a:ext uri="{FF2B5EF4-FFF2-40B4-BE49-F238E27FC236}">
              <a16:creationId xmlns:a16="http://schemas.microsoft.com/office/drawing/2014/main" id="{00000000-0008-0000-0400-000081010000}"/>
            </a:ext>
          </a:extLst>
        </xdr:cNvPr>
        <xdr:cNvSpPr/>
      </xdr:nvSpPr>
      <xdr:spPr>
        <a:xfrm>
          <a:off x="39370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30243</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288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121920</xdr:rowOff>
    </xdr:from>
    <xdr:to>
      <xdr:col>4</xdr:col>
      <xdr:colOff>396875</xdr:colOff>
      <xdr:row>77</xdr:row>
      <xdr:rowOff>52070</xdr:rowOff>
    </xdr:to>
    <xdr:sp macro="" textlink="">
      <xdr:nvSpPr>
        <xdr:cNvPr id="387" name="円/楕円 386">
          <a:extLst>
            <a:ext uri="{FF2B5EF4-FFF2-40B4-BE49-F238E27FC236}">
              <a16:creationId xmlns:a16="http://schemas.microsoft.com/office/drawing/2014/main" id="{00000000-0008-0000-0400-000083010000}"/>
            </a:ext>
          </a:extLst>
        </xdr:cNvPr>
        <xdr:cNvSpPr/>
      </xdr:nvSpPr>
      <xdr:spPr>
        <a:xfrm>
          <a:off x="3048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62247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149352</xdr:rowOff>
    </xdr:from>
    <xdr:to>
      <xdr:col>3</xdr:col>
      <xdr:colOff>193675</xdr:colOff>
      <xdr:row>77</xdr:row>
      <xdr:rowOff>79502</xdr:rowOff>
    </xdr:to>
    <xdr:sp macro="" textlink="">
      <xdr:nvSpPr>
        <xdr:cNvPr id="389" name="円/楕円 388">
          <a:extLst>
            <a:ext uri="{FF2B5EF4-FFF2-40B4-BE49-F238E27FC236}">
              <a16:creationId xmlns:a16="http://schemas.microsoft.com/office/drawing/2014/main" id="{00000000-0008-0000-0400-000085010000}"/>
            </a:ext>
          </a:extLst>
        </xdr:cNvPr>
        <xdr:cNvSpPr/>
      </xdr:nvSpPr>
      <xdr:spPr>
        <a:xfrm>
          <a:off x="21590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89679</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294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5335</xdr:rowOff>
    </xdr:from>
    <xdr:to>
      <xdr:col>1</xdr:col>
      <xdr:colOff>676275</xdr:colOff>
      <xdr:row>77</xdr:row>
      <xdr:rowOff>106935</xdr:rowOff>
    </xdr:to>
    <xdr:sp macro="" textlink="">
      <xdr:nvSpPr>
        <xdr:cNvPr id="391" name="円/楕円 390">
          <a:extLst>
            <a:ext uri="{FF2B5EF4-FFF2-40B4-BE49-F238E27FC236}">
              <a16:creationId xmlns:a16="http://schemas.microsoft.com/office/drawing/2014/main" id="{00000000-0008-0000-0400-000087010000}"/>
            </a:ext>
          </a:extLst>
        </xdr:cNvPr>
        <xdr:cNvSpPr/>
      </xdr:nvSpPr>
      <xdr:spPr>
        <a:xfrm>
          <a:off x="1270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117112</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７３．９％で、類似団体平均と比較しても３．６ポイント上回っている。これは補助費のうち大きな割合を占める、ごみ処理業務や消防業務等の一部事務組合に対しての負担金や維持補修費が増額したため。今後も組合の負担金や維持補修費についてはサービスを低下させることなく経費の削減を求めていく。</a:t>
          </a:r>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a:p>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77470</xdr:rowOff>
    </xdr:from>
    <xdr:to>
      <xdr:col>24</xdr:col>
      <xdr:colOff>31750</xdr:colOff>
      <xdr:row>80</xdr:row>
      <xdr:rowOff>146050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76477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118127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628650</xdr:colOff>
      <xdr:row>80</xdr:row>
      <xdr:rowOff>146050</xdr:rowOff>
    </xdr:from>
    <xdr:to>
      <xdr:col>24</xdr:col>
      <xdr:colOff>120650</xdr:colOff>
      <xdr:row>80</xdr:row>
      <xdr:rowOff>146050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163847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508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56.7</a:t>
          </a:r>
          <a:endParaRPr kumimoji="1" lang="ja-JP" altLang="en-US" sz="1000" b="1">
            <a:latin typeface="ＭＳ Ｐゴシック"/>
          </a:endParaRPr>
        </a:p>
      </xdr:txBody>
    </xdr:sp>
    <xdr:clientData/>
  </xdr:oneCellAnchor>
  <xdr:twoCellAnchor>
    <xdr:from>
      <xdr:col>23</xdr:col>
      <xdr:colOff>628650</xdr:colOff>
      <xdr:row>74</xdr:row>
      <xdr:rowOff>77470</xdr:rowOff>
    </xdr:from>
    <xdr:to>
      <xdr:col>24</xdr:col>
      <xdr:colOff>120650</xdr:colOff>
      <xdr:row>74</xdr:row>
      <xdr:rowOff>77470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76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78</xdr:row>
      <xdr:rowOff>8889</xdr:rowOff>
    </xdr:from>
    <xdr:to>
      <xdr:col>24</xdr:col>
      <xdr:colOff>31750</xdr:colOff>
      <xdr:row>78</xdr:row>
      <xdr:rowOff>46989</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38198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47007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077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27" name="フローチャート : 判断 426">
          <a:extLst>
            <a:ext uri="{FF2B5EF4-FFF2-40B4-BE49-F238E27FC236}">
              <a16:creationId xmlns:a16="http://schemas.microsoft.com/office/drawing/2014/main" id="{00000000-0008-0000-0400-0000AB010000}"/>
            </a:ext>
          </a:extLst>
        </xdr:cNvPr>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142239</xdr:rowOff>
    </xdr:from>
    <xdr:to>
      <xdr:col>22</xdr:col>
      <xdr:colOff>565150</xdr:colOff>
      <xdr:row>78</xdr:row>
      <xdr:rowOff>8889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343889"/>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163830</xdr:rowOff>
    </xdr:from>
    <xdr:to>
      <xdr:col>22</xdr:col>
      <xdr:colOff>615950</xdr:colOff>
      <xdr:row>77</xdr:row>
      <xdr:rowOff>93980</xdr:rowOff>
    </xdr:to>
    <xdr:sp macro="" textlink="">
      <xdr:nvSpPr>
        <xdr:cNvPr id="429" name="フローチャート : 判断 428">
          <a:extLst>
            <a:ext uri="{FF2B5EF4-FFF2-40B4-BE49-F238E27FC236}">
              <a16:creationId xmlns:a16="http://schemas.microsoft.com/office/drawing/2014/main" id="{00000000-0008-0000-0400-0000AD010000}"/>
            </a:ext>
          </a:extLst>
        </xdr:cNvPr>
        <xdr:cNvSpPr/>
      </xdr:nvSpPr>
      <xdr:spPr>
        <a:xfrm>
          <a:off x="15621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104157</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8889</xdr:rowOff>
    </xdr:from>
    <xdr:to>
      <xdr:col>21</xdr:col>
      <xdr:colOff>361950</xdr:colOff>
      <xdr:row>77</xdr:row>
      <xdr:rowOff>142239</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893800" y="1321053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30480</xdr:rowOff>
    </xdr:from>
    <xdr:to>
      <xdr:col>21</xdr:col>
      <xdr:colOff>412750</xdr:colOff>
      <xdr:row>77</xdr:row>
      <xdr:rowOff>132080</xdr:rowOff>
    </xdr:to>
    <xdr:sp macro="" textlink="">
      <xdr:nvSpPr>
        <xdr:cNvPr id="432" name="フローチャート : 判断 431">
          <a:extLst>
            <a:ext uri="{FF2B5EF4-FFF2-40B4-BE49-F238E27FC236}">
              <a16:creationId xmlns:a16="http://schemas.microsoft.com/office/drawing/2014/main" id="{00000000-0008-0000-0400-0000B0010000}"/>
            </a:ext>
          </a:extLst>
        </xdr:cNvPr>
        <xdr:cNvSpPr/>
      </xdr:nvSpPr>
      <xdr:spPr>
        <a:xfrm>
          <a:off x="147320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142257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0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8889</xdr:rowOff>
    </xdr:from>
    <xdr:to>
      <xdr:col>20</xdr:col>
      <xdr:colOff>158750</xdr:colOff>
      <xdr:row>77</xdr:row>
      <xdr:rowOff>77470</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3004800" y="13210539"/>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163830</xdr:rowOff>
    </xdr:from>
    <xdr:to>
      <xdr:col>20</xdr:col>
      <xdr:colOff>209550</xdr:colOff>
      <xdr:row>77</xdr:row>
      <xdr:rowOff>93980</xdr:rowOff>
    </xdr:to>
    <xdr:sp macro="" textlink="">
      <xdr:nvSpPr>
        <xdr:cNvPr id="435" name="フローチャート : 判断 434">
          <a:extLst>
            <a:ext uri="{FF2B5EF4-FFF2-40B4-BE49-F238E27FC236}">
              <a16:creationId xmlns:a16="http://schemas.microsoft.com/office/drawing/2014/main" id="{00000000-0008-0000-0400-0000B3010000}"/>
            </a:ext>
          </a:extLst>
        </xdr:cNvPr>
        <xdr:cNvSpPr/>
      </xdr:nvSpPr>
      <xdr:spPr>
        <a:xfrm>
          <a:off x="13843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78757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144780</xdr:rowOff>
    </xdr:from>
    <xdr:to>
      <xdr:col>19</xdr:col>
      <xdr:colOff>6350</xdr:colOff>
      <xdr:row>77</xdr:row>
      <xdr:rowOff>74930</xdr:rowOff>
    </xdr:to>
    <xdr:sp macro="" textlink="">
      <xdr:nvSpPr>
        <xdr:cNvPr id="437" name="フローチャート : 判断 436">
          <a:extLst>
            <a:ext uri="{FF2B5EF4-FFF2-40B4-BE49-F238E27FC236}">
              <a16:creationId xmlns:a16="http://schemas.microsoft.com/office/drawing/2014/main" id="{00000000-0008-0000-0400-0000B5010000}"/>
            </a:ext>
          </a:extLst>
        </xdr:cNvPr>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85107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167639</xdr:rowOff>
    </xdr:from>
    <xdr:to>
      <xdr:col>24</xdr:col>
      <xdr:colOff>82550</xdr:colOff>
      <xdr:row>78</xdr:row>
      <xdr:rowOff>97789</xdr:rowOff>
    </xdr:to>
    <xdr:sp macro="" textlink="">
      <xdr:nvSpPr>
        <xdr:cNvPr id="444" name="円/楕円 443">
          <a:extLst>
            <a:ext uri="{FF2B5EF4-FFF2-40B4-BE49-F238E27FC236}">
              <a16:creationId xmlns:a16="http://schemas.microsoft.com/office/drawing/2014/main" id="{00000000-0008-0000-0400-0000BC010000}"/>
            </a:ext>
          </a:extLst>
        </xdr:cNvPr>
        <xdr:cNvSpPr/>
      </xdr:nvSpPr>
      <xdr:spPr>
        <a:xfrm>
          <a:off x="16459200" y="1336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139716</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73.9</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129539</xdr:rowOff>
    </xdr:from>
    <xdr:to>
      <xdr:col>22</xdr:col>
      <xdr:colOff>615950</xdr:colOff>
      <xdr:row>78</xdr:row>
      <xdr:rowOff>59689</xdr:rowOff>
    </xdr:to>
    <xdr:sp macro="" textlink="">
      <xdr:nvSpPr>
        <xdr:cNvPr id="446" name="円/楕円 445">
          <a:extLst>
            <a:ext uri="{FF2B5EF4-FFF2-40B4-BE49-F238E27FC236}">
              <a16:creationId xmlns:a16="http://schemas.microsoft.com/office/drawing/2014/main" id="{00000000-0008-0000-0400-0000BE010000}"/>
            </a:ext>
          </a:extLst>
        </xdr:cNvPr>
        <xdr:cNvSpPr/>
      </xdr:nvSpPr>
      <xdr:spPr>
        <a:xfrm>
          <a:off x="15621000" y="13331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44466</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4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91439</xdr:rowOff>
    </xdr:from>
    <xdr:to>
      <xdr:col>21</xdr:col>
      <xdr:colOff>412750</xdr:colOff>
      <xdr:row>78</xdr:row>
      <xdr:rowOff>21589</xdr:rowOff>
    </xdr:to>
    <xdr:sp macro="" textlink="">
      <xdr:nvSpPr>
        <xdr:cNvPr id="448" name="円/楕円 447">
          <a:extLst>
            <a:ext uri="{FF2B5EF4-FFF2-40B4-BE49-F238E27FC236}">
              <a16:creationId xmlns:a16="http://schemas.microsoft.com/office/drawing/2014/main" id="{00000000-0008-0000-0400-0000C0010000}"/>
            </a:ext>
          </a:extLst>
        </xdr:cNvPr>
        <xdr:cNvSpPr/>
      </xdr:nvSpPr>
      <xdr:spPr>
        <a:xfrm>
          <a:off x="14732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6366</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129539</xdr:rowOff>
    </xdr:from>
    <xdr:to>
      <xdr:col>20</xdr:col>
      <xdr:colOff>209550</xdr:colOff>
      <xdr:row>77</xdr:row>
      <xdr:rowOff>59689</xdr:rowOff>
    </xdr:to>
    <xdr:sp macro="" textlink="">
      <xdr:nvSpPr>
        <xdr:cNvPr id="450" name="円/楕円 449">
          <a:extLst>
            <a:ext uri="{FF2B5EF4-FFF2-40B4-BE49-F238E27FC236}">
              <a16:creationId xmlns:a16="http://schemas.microsoft.com/office/drawing/2014/main" id="{00000000-0008-0000-0400-0000C2010000}"/>
            </a:ext>
          </a:extLst>
        </xdr:cNvPr>
        <xdr:cNvSpPr/>
      </xdr:nvSpPr>
      <xdr:spPr>
        <a:xfrm>
          <a:off x="13843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69867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26670</xdr:rowOff>
    </xdr:from>
    <xdr:to>
      <xdr:col>19</xdr:col>
      <xdr:colOff>6350</xdr:colOff>
      <xdr:row>77</xdr:row>
      <xdr:rowOff>128270</xdr:rowOff>
    </xdr:to>
    <xdr:sp macro="" textlink="">
      <xdr:nvSpPr>
        <xdr:cNvPr id="452" name="円/楕円 451">
          <a:extLst>
            <a:ext uri="{FF2B5EF4-FFF2-40B4-BE49-F238E27FC236}">
              <a16:creationId xmlns:a16="http://schemas.microsoft.com/office/drawing/2014/main" id="{00000000-0008-0000-0400-0000C4010000}"/>
            </a:ext>
          </a:extLst>
        </xdr:cNvPr>
        <xdr:cNvSpPr/>
      </xdr:nvSpPr>
      <xdr:spPr>
        <a:xfrm>
          <a:off x="12954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113047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千葉県東庄町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55448</xdr:rowOff>
    </xdr:from>
    <xdr:to>
      <xdr:col>4</xdr:col>
      <xdr:colOff>1117600</xdr:colOff>
      <xdr:row>20</xdr:row>
      <xdr:rowOff>53894</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160473"/>
          <a:ext cx="0" cy="13700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25971</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02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53,344</a:t>
          </a:r>
          <a:endParaRPr kumimoji="1" lang="ja-JP" altLang="en-US" sz="1000" b="1">
            <a:latin typeface="ＭＳ Ｐゴシック"/>
          </a:endParaRPr>
        </a:p>
      </xdr:txBody>
    </xdr:sp>
    <xdr:clientData/>
  </xdr:oneCellAnchor>
  <xdr:twoCellAnchor>
    <xdr:from>
      <xdr:col>4</xdr:col>
      <xdr:colOff>1028700</xdr:colOff>
      <xdr:row>20</xdr:row>
      <xdr:rowOff>53894</xdr:rowOff>
    </xdr:from>
    <xdr:to>
      <xdr:col>5</xdr:col>
      <xdr:colOff>73025</xdr:colOff>
      <xdr:row>20</xdr:row>
      <xdr:rowOff>53894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3051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141825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9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233,140</a:t>
          </a:r>
          <a:endParaRPr kumimoji="1" lang="ja-JP" altLang="en-US" sz="1000" b="1">
            <a:latin typeface="ＭＳ Ｐゴシック"/>
          </a:endParaRPr>
        </a:p>
      </xdr:txBody>
    </xdr:sp>
    <xdr:clientData/>
  </xdr:oneCellAnchor>
  <xdr:twoCellAnchor>
    <xdr:from>
      <xdr:col>4</xdr:col>
      <xdr:colOff>1028700</xdr:colOff>
      <xdr:row>12</xdr:row>
      <xdr:rowOff>55448</xdr:rowOff>
    </xdr:from>
    <xdr:to>
      <xdr:col>5</xdr:col>
      <xdr:colOff>73025</xdr:colOff>
      <xdr:row>12</xdr:row>
      <xdr:rowOff>55448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1604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142934</xdr:rowOff>
    </xdr:from>
    <xdr:to>
      <xdr:col>4</xdr:col>
      <xdr:colOff>1117600</xdr:colOff>
      <xdr:row>18</xdr:row>
      <xdr:rowOff>153906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276659"/>
          <a:ext cx="647700" cy="10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131421</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9222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106,172</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114894</xdr:rowOff>
    </xdr:from>
    <xdr:to>
      <xdr:col>5</xdr:col>
      <xdr:colOff>34925</xdr:colOff>
      <xdr:row>18</xdr:row>
      <xdr:rowOff>45044</xdr:rowOff>
    </xdr:to>
    <xdr:sp macro="" textlink="">
      <xdr:nvSpPr>
        <xdr:cNvPr id="52" name="フローチャート : 判断 51">
          <a:extLst>
            <a:ext uri="{FF2B5EF4-FFF2-40B4-BE49-F238E27FC236}">
              <a16:creationId xmlns:a16="http://schemas.microsoft.com/office/drawing/2014/main" id="{00000000-0008-0000-0500-000034000000}"/>
            </a:ext>
          </a:extLst>
        </xdr:cNvPr>
        <xdr:cNvSpPr/>
      </xdr:nvSpPr>
      <xdr:spPr bwMode="auto">
        <a:xfrm>
          <a:off x="56007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142934</xdr:rowOff>
    </xdr:from>
    <xdr:to>
      <xdr:col>4</xdr:col>
      <xdr:colOff>469900</xdr:colOff>
      <xdr:row>18</xdr:row>
      <xdr:rowOff>146675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276659"/>
          <a:ext cx="698500" cy="3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130218</xdr:rowOff>
    </xdr:from>
    <xdr:to>
      <xdr:col>4</xdr:col>
      <xdr:colOff>520700</xdr:colOff>
      <xdr:row>18</xdr:row>
      <xdr:rowOff>60368</xdr:rowOff>
    </xdr:to>
    <xdr:sp macro="" textlink="">
      <xdr:nvSpPr>
        <xdr:cNvPr id="54" name="フローチャート : 判断 53">
          <a:extLst>
            <a:ext uri="{FF2B5EF4-FFF2-40B4-BE49-F238E27FC236}">
              <a16:creationId xmlns:a16="http://schemas.microsoft.com/office/drawing/2014/main" id="{00000000-0008-0000-0500-000036000000}"/>
            </a:ext>
          </a:extLst>
        </xdr:cNvPr>
        <xdr:cNvSpPr/>
      </xdr:nvSpPr>
      <xdr:spPr bwMode="auto">
        <a:xfrm>
          <a:off x="49530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70545</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613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104,161</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146675</xdr:rowOff>
    </xdr:from>
    <xdr:to>
      <xdr:col>3</xdr:col>
      <xdr:colOff>904875</xdr:colOff>
      <xdr:row>19</xdr:row>
      <xdr:rowOff>7191</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80400"/>
          <a:ext cx="698500" cy="3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24795</xdr:rowOff>
    </xdr:from>
    <xdr:to>
      <xdr:col>3</xdr:col>
      <xdr:colOff>955675</xdr:colOff>
      <xdr:row>18</xdr:row>
      <xdr:rowOff>126395</xdr:rowOff>
    </xdr:to>
    <xdr:sp macro="" textlink="">
      <xdr:nvSpPr>
        <xdr:cNvPr id="57" name="フローチャート : 判断 56">
          <a:extLst>
            <a:ext uri="{FF2B5EF4-FFF2-40B4-BE49-F238E27FC236}">
              <a16:creationId xmlns:a16="http://schemas.microsoft.com/office/drawing/2014/main" id="{00000000-0008-0000-0500-000039000000}"/>
            </a:ext>
          </a:extLst>
        </xdr:cNvPr>
        <xdr:cNvSpPr/>
      </xdr:nvSpPr>
      <xdr:spPr bwMode="auto">
        <a:xfrm>
          <a:off x="4254500" y="31585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136572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927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145143</xdr:rowOff>
    </xdr:from>
    <xdr:to>
      <xdr:col>3</xdr:col>
      <xdr:colOff>206375</xdr:colOff>
      <xdr:row>19</xdr:row>
      <xdr:rowOff>7191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278868"/>
          <a:ext cx="698500" cy="334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42741</xdr:rowOff>
    </xdr:from>
    <xdr:to>
      <xdr:col>3</xdr:col>
      <xdr:colOff>257175</xdr:colOff>
      <xdr:row>18</xdr:row>
      <xdr:rowOff>144341</xdr:rowOff>
    </xdr:to>
    <xdr:sp macro="" textlink="">
      <xdr:nvSpPr>
        <xdr:cNvPr id="60" name="フローチャート : 判断 59">
          <a:extLst>
            <a:ext uri="{FF2B5EF4-FFF2-40B4-BE49-F238E27FC236}">
              <a16:creationId xmlns:a16="http://schemas.microsoft.com/office/drawing/2014/main" id="{00000000-0008-0000-0500-00003C000000}"/>
            </a:ext>
          </a:extLst>
        </xdr:cNvPr>
        <xdr:cNvSpPr/>
      </xdr:nvSpPr>
      <xdr:spPr bwMode="auto">
        <a:xfrm>
          <a:off x="3556000" y="31764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154518</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45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18</xdr:row>
      <xdr:rowOff>24529</xdr:rowOff>
    </xdr:from>
    <xdr:to>
      <xdr:col>2</xdr:col>
      <xdr:colOff>692150</xdr:colOff>
      <xdr:row>18</xdr:row>
      <xdr:rowOff>126129</xdr:rowOff>
    </xdr:to>
    <xdr:sp macro="" textlink="">
      <xdr:nvSpPr>
        <xdr:cNvPr id="62" name="フローチャート : 判断 61">
          <a:extLst>
            <a:ext uri="{FF2B5EF4-FFF2-40B4-BE49-F238E27FC236}">
              <a16:creationId xmlns:a16="http://schemas.microsoft.com/office/drawing/2014/main" id="{00000000-0008-0000-0500-00003E000000}"/>
            </a:ext>
          </a:extLst>
        </xdr:cNvPr>
        <xdr:cNvSpPr/>
      </xdr:nvSpPr>
      <xdr:spPr bwMode="auto">
        <a:xfrm>
          <a:off x="2857500" y="31582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136306</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27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18</xdr:row>
      <xdr:rowOff>103106</xdr:rowOff>
    </xdr:from>
    <xdr:to>
      <xdr:col>5</xdr:col>
      <xdr:colOff>34925</xdr:colOff>
      <xdr:row>19</xdr:row>
      <xdr:rowOff>33256</xdr:rowOff>
    </xdr:to>
    <xdr:sp macro="" textlink="">
      <xdr:nvSpPr>
        <xdr:cNvPr id="69" name="円/楕円 68">
          <a:extLst>
            <a:ext uri="{FF2B5EF4-FFF2-40B4-BE49-F238E27FC236}">
              <a16:creationId xmlns:a16="http://schemas.microsoft.com/office/drawing/2014/main" id="{00000000-0008-0000-0500-000045000000}"/>
            </a:ext>
          </a:extLst>
        </xdr:cNvPr>
        <xdr:cNvSpPr/>
      </xdr:nvSpPr>
      <xdr:spPr bwMode="auto">
        <a:xfrm>
          <a:off x="5600700" y="32368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75183</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208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85,219</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92133</xdr:rowOff>
    </xdr:from>
    <xdr:to>
      <xdr:col>4</xdr:col>
      <xdr:colOff>520700</xdr:colOff>
      <xdr:row>19</xdr:row>
      <xdr:rowOff>22283</xdr:rowOff>
    </xdr:to>
    <xdr:sp macro="" textlink="">
      <xdr:nvSpPr>
        <xdr:cNvPr id="71" name="円/楕円 70">
          <a:extLst>
            <a:ext uri="{FF2B5EF4-FFF2-40B4-BE49-F238E27FC236}">
              <a16:creationId xmlns:a16="http://schemas.microsoft.com/office/drawing/2014/main" id="{00000000-0008-0000-0500-000047000000}"/>
            </a:ext>
          </a:extLst>
        </xdr:cNvPr>
        <xdr:cNvSpPr/>
      </xdr:nvSpPr>
      <xdr:spPr bwMode="auto">
        <a:xfrm>
          <a:off x="4953000" y="32258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19</xdr:row>
      <xdr:rowOff>7061</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312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86,659</a:t>
          </a:r>
          <a:endParaRPr kumimoji="1" lang="ja-JP" altLang="en-US" sz="1000" b="1">
            <a:solidFill>
              <a:srgbClr val="FF0000"/>
            </a:solidFill>
            <a:latin typeface="ＭＳ Ｐゴシック"/>
          </a:endParaRPr>
        </a:p>
      </xdr:txBody>
    </xdr:sp>
    <xdr:clientData/>
  </xdr:oneCellAnchor>
  <xdr:twoCellAnchor>
    <xdr:from>
      <xdr:col>3</xdr:col>
      <xdr:colOff>854075</xdr:colOff>
      <xdr:row>18</xdr:row>
      <xdr:rowOff>95875</xdr:rowOff>
    </xdr:from>
    <xdr:to>
      <xdr:col>3</xdr:col>
      <xdr:colOff>955675</xdr:colOff>
      <xdr:row>19</xdr:row>
      <xdr:rowOff>26025</xdr:rowOff>
    </xdr:to>
    <xdr:sp macro="" textlink="">
      <xdr:nvSpPr>
        <xdr:cNvPr id="73" name="円/楕円 72">
          <a:extLst>
            <a:ext uri="{FF2B5EF4-FFF2-40B4-BE49-F238E27FC236}">
              <a16:creationId xmlns:a16="http://schemas.microsoft.com/office/drawing/2014/main" id="{00000000-0008-0000-0500-000049000000}"/>
            </a:ext>
          </a:extLst>
        </xdr:cNvPr>
        <xdr:cNvSpPr/>
      </xdr:nvSpPr>
      <xdr:spPr bwMode="auto">
        <a:xfrm>
          <a:off x="4254500" y="32296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19</xdr:row>
      <xdr:rowOff>10802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31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86,168</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127841</xdr:rowOff>
    </xdr:from>
    <xdr:to>
      <xdr:col>3</xdr:col>
      <xdr:colOff>257175</xdr:colOff>
      <xdr:row>19</xdr:row>
      <xdr:rowOff>57991</xdr:rowOff>
    </xdr:to>
    <xdr:sp macro="" textlink="">
      <xdr:nvSpPr>
        <xdr:cNvPr id="75" name="円/楕円 74">
          <a:extLst>
            <a:ext uri="{FF2B5EF4-FFF2-40B4-BE49-F238E27FC236}">
              <a16:creationId xmlns:a16="http://schemas.microsoft.com/office/drawing/2014/main" id="{00000000-0008-0000-0500-00004B000000}"/>
            </a:ext>
          </a:extLst>
        </xdr:cNvPr>
        <xdr:cNvSpPr/>
      </xdr:nvSpPr>
      <xdr:spPr bwMode="auto">
        <a:xfrm>
          <a:off x="3556000" y="32615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19</xdr:row>
      <xdr:rowOff>42768</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7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81,973</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94343</xdr:rowOff>
    </xdr:from>
    <xdr:to>
      <xdr:col>2</xdr:col>
      <xdr:colOff>692150</xdr:colOff>
      <xdr:row>19</xdr:row>
      <xdr:rowOff>24493</xdr:rowOff>
    </xdr:to>
    <xdr:sp macro="" textlink="">
      <xdr:nvSpPr>
        <xdr:cNvPr id="77" name="円/楕円 76">
          <a:extLst>
            <a:ext uri="{FF2B5EF4-FFF2-40B4-BE49-F238E27FC236}">
              <a16:creationId xmlns:a16="http://schemas.microsoft.com/office/drawing/2014/main" id="{00000000-0008-0000-0500-00004D000000}"/>
            </a:ext>
          </a:extLst>
        </xdr:cNvPr>
        <xdr:cNvSpPr/>
      </xdr:nvSpPr>
      <xdr:spPr bwMode="auto">
        <a:xfrm>
          <a:off x="2857500" y="32280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9270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1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86,369</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39</xdr:row>
      <xdr:rowOff>156227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4097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38</xdr:row>
      <xdr:rowOff>143328</xdr:rowOff>
    </xdr:from>
    <xdr:to>
      <xdr:col>5</xdr:col>
      <xdr:colOff>733425</xdr:colOff>
      <xdr:row>38</xdr:row>
      <xdr:rowOff>143328</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38</xdr:row>
      <xdr:rowOff>1105</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4097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37</xdr:row>
      <xdr:rowOff>159657</xdr:rowOff>
    </xdr:from>
    <xdr:to>
      <xdr:col>5</xdr:col>
      <xdr:colOff>733425</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220204</xdr:rowOff>
    </xdr:from>
    <xdr:to>
      <xdr:col>4</xdr:col>
      <xdr:colOff>1117600</xdr:colOff>
      <xdr:row>39</xdr:row>
      <xdr:rowOff>6462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44754"/>
          <a:ext cx="0" cy="15007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149989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6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8,941</a:t>
          </a:r>
          <a:endParaRPr kumimoji="1" lang="ja-JP" altLang="en-US" sz="1000" b="1">
            <a:latin typeface="ＭＳ Ｐゴシック"/>
          </a:endParaRPr>
        </a:p>
      </xdr:txBody>
    </xdr:sp>
    <xdr:clientData/>
  </xdr:oneCellAnchor>
  <xdr:twoCellAnchor>
    <xdr:from>
      <xdr:col>4</xdr:col>
      <xdr:colOff>1028700</xdr:colOff>
      <xdr:row>39</xdr:row>
      <xdr:rowOff>6462</xdr:rowOff>
    </xdr:from>
    <xdr:to>
      <xdr:col>5</xdr:col>
      <xdr:colOff>73025</xdr:colOff>
      <xdr:row>39</xdr:row>
      <xdr:rowOff>6462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6455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135131</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88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54,896</a:t>
          </a:r>
          <a:endParaRPr kumimoji="1" lang="ja-JP" altLang="en-US" sz="1000" b="1">
            <a:latin typeface="ＭＳ Ｐゴシック"/>
          </a:endParaRPr>
        </a:p>
      </xdr:txBody>
    </xdr:sp>
    <xdr:clientData/>
  </xdr:oneCellAnchor>
  <xdr:twoCellAnchor>
    <xdr:from>
      <xdr:col>4</xdr:col>
      <xdr:colOff>1028700</xdr:colOff>
      <xdr:row>33</xdr:row>
      <xdr:rowOff>220204</xdr:rowOff>
    </xdr:from>
    <xdr:to>
      <xdr:col>5</xdr:col>
      <xdr:colOff>73025</xdr:colOff>
      <xdr:row>33</xdr:row>
      <xdr:rowOff>220204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44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38</xdr:row>
      <xdr:rowOff>28865</xdr:rowOff>
    </xdr:from>
    <xdr:to>
      <xdr:col>4</xdr:col>
      <xdr:colOff>1117600</xdr:colOff>
      <xdr:row>38</xdr:row>
      <xdr:rowOff>54436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496465"/>
          <a:ext cx="647700" cy="255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255033</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65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26,530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67056</xdr:rowOff>
    </xdr:from>
    <xdr:to>
      <xdr:col>5</xdr:col>
      <xdr:colOff>34925</xdr:colOff>
      <xdr:row>36</xdr:row>
      <xdr:rowOff>168656</xdr:rowOff>
    </xdr:to>
    <xdr:sp macro="" textlink="">
      <xdr:nvSpPr>
        <xdr:cNvPr id="117" name="フローチャート : 判断 116">
          <a:extLst>
            <a:ext uri="{FF2B5EF4-FFF2-40B4-BE49-F238E27FC236}">
              <a16:creationId xmlns:a16="http://schemas.microsoft.com/office/drawing/2014/main" id="{00000000-0008-0000-0500-000075000000}"/>
            </a:ext>
          </a:extLst>
        </xdr:cNvPr>
        <xdr:cNvSpPr/>
      </xdr:nvSpPr>
      <xdr:spPr bwMode="auto">
        <a:xfrm>
          <a:off x="5600700" y="7020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38</xdr:row>
      <xdr:rowOff>54436</xdr:rowOff>
    </xdr:from>
    <xdr:to>
      <xdr:col>4</xdr:col>
      <xdr:colOff>469900</xdr:colOff>
      <xdr:row>38</xdr:row>
      <xdr:rowOff>66878</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522036"/>
          <a:ext cx="698500" cy="12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132011</xdr:rowOff>
    </xdr:from>
    <xdr:to>
      <xdr:col>4</xdr:col>
      <xdr:colOff>520700</xdr:colOff>
      <xdr:row>37</xdr:row>
      <xdr:rowOff>62161</xdr:rowOff>
    </xdr:to>
    <xdr:sp macro="" textlink="">
      <xdr:nvSpPr>
        <xdr:cNvPr id="119" name="フローチャート : 判断 118">
          <a:extLst>
            <a:ext uri="{FF2B5EF4-FFF2-40B4-BE49-F238E27FC236}">
              <a16:creationId xmlns:a16="http://schemas.microsoft.com/office/drawing/2014/main" id="{00000000-0008-0000-0500-000077000000}"/>
            </a:ext>
          </a:extLst>
        </xdr:cNvPr>
        <xdr:cNvSpPr/>
      </xdr:nvSpPr>
      <xdr:spPr bwMode="auto">
        <a:xfrm>
          <a:off x="4953000" y="7085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243788</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54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24,541</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310664</xdr:rowOff>
    </xdr:from>
    <xdr:to>
      <xdr:col>3</xdr:col>
      <xdr:colOff>904875</xdr:colOff>
      <xdr:row>38</xdr:row>
      <xdr:rowOff>66878</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435364"/>
          <a:ext cx="698500" cy="991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20062</xdr:rowOff>
    </xdr:from>
    <xdr:to>
      <xdr:col>3</xdr:col>
      <xdr:colOff>955675</xdr:colOff>
      <xdr:row>37</xdr:row>
      <xdr:rowOff>121662</xdr:rowOff>
    </xdr:to>
    <xdr:sp macro="" textlink="">
      <xdr:nvSpPr>
        <xdr:cNvPr id="122" name="フローチャート : 判断 121">
          <a:extLst>
            <a:ext uri="{FF2B5EF4-FFF2-40B4-BE49-F238E27FC236}">
              <a16:creationId xmlns:a16="http://schemas.microsoft.com/office/drawing/2014/main" id="{00000000-0008-0000-0500-00007A000000}"/>
            </a:ext>
          </a:extLst>
        </xdr:cNvPr>
        <xdr:cNvSpPr/>
      </xdr:nvSpPr>
      <xdr:spPr bwMode="auto">
        <a:xfrm>
          <a:off x="4254500" y="71447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303289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13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232809</xdr:rowOff>
    </xdr:from>
    <xdr:to>
      <xdr:col>3</xdr:col>
      <xdr:colOff>206375</xdr:colOff>
      <xdr:row>37</xdr:row>
      <xdr:rowOff>310664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7357509"/>
          <a:ext cx="698500" cy="778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93737</xdr:rowOff>
    </xdr:from>
    <xdr:to>
      <xdr:col>3</xdr:col>
      <xdr:colOff>257175</xdr:colOff>
      <xdr:row>37</xdr:row>
      <xdr:rowOff>23887</xdr:rowOff>
    </xdr:to>
    <xdr:sp macro="" textlink="">
      <xdr:nvSpPr>
        <xdr:cNvPr id="125" name="フローチャート : 判断 124">
          <a:extLst>
            <a:ext uri="{FF2B5EF4-FFF2-40B4-BE49-F238E27FC236}">
              <a16:creationId xmlns:a16="http://schemas.microsoft.com/office/drawing/2014/main" id="{00000000-0008-0000-0500-00007D000000}"/>
            </a:ext>
          </a:extLst>
        </xdr:cNvPr>
        <xdr:cNvSpPr/>
      </xdr:nvSpPr>
      <xdr:spPr bwMode="auto">
        <a:xfrm>
          <a:off x="3556000" y="7046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205514</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15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52001</xdr:rowOff>
    </xdr:from>
    <xdr:to>
      <xdr:col>2</xdr:col>
      <xdr:colOff>692150</xdr:colOff>
      <xdr:row>36</xdr:row>
      <xdr:rowOff>153601</xdr:rowOff>
    </xdr:to>
    <xdr:sp macro="" textlink="">
      <xdr:nvSpPr>
        <xdr:cNvPr id="127" name="フローチャート : 判断 126">
          <a:extLst>
            <a:ext uri="{FF2B5EF4-FFF2-40B4-BE49-F238E27FC236}">
              <a16:creationId xmlns:a16="http://schemas.microsoft.com/office/drawing/2014/main" id="{00000000-0008-0000-0500-00007F000000}"/>
            </a:ext>
          </a:extLst>
        </xdr:cNvPr>
        <xdr:cNvSpPr/>
      </xdr:nvSpPr>
      <xdr:spPr bwMode="auto">
        <a:xfrm>
          <a:off x="2857500" y="70052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163778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77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37</xdr:row>
      <xdr:rowOff>320965</xdr:rowOff>
    </xdr:from>
    <xdr:to>
      <xdr:col>5</xdr:col>
      <xdr:colOff>34925</xdr:colOff>
      <xdr:row>38</xdr:row>
      <xdr:rowOff>79665</xdr:rowOff>
    </xdr:to>
    <xdr:sp macro="" textlink="">
      <xdr:nvSpPr>
        <xdr:cNvPr id="134" name="円/楕円 133">
          <a:extLst>
            <a:ext uri="{FF2B5EF4-FFF2-40B4-BE49-F238E27FC236}">
              <a16:creationId xmlns:a16="http://schemas.microsoft.com/office/drawing/2014/main" id="{00000000-0008-0000-0500-000086000000}"/>
            </a:ext>
          </a:extLst>
        </xdr:cNvPr>
        <xdr:cNvSpPr/>
      </xdr:nvSpPr>
      <xdr:spPr bwMode="auto">
        <a:xfrm>
          <a:off x="5600700" y="7445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293042</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741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13,505</a:t>
          </a:r>
          <a:endParaRPr kumimoji="1" lang="ja-JP" altLang="en-US" sz="1000" b="1">
            <a:solidFill>
              <a:srgbClr val="FF0000"/>
            </a:solidFill>
            <a:latin typeface="ＭＳ Ｐゴシック"/>
          </a:endParaRPr>
        </a:p>
      </xdr:txBody>
    </xdr:sp>
    <xdr:clientData/>
  </xdr:oneCellAnchor>
  <xdr:twoCellAnchor>
    <xdr:from>
      <xdr:col>4</xdr:col>
      <xdr:colOff>419100</xdr:colOff>
      <xdr:row>38</xdr:row>
      <xdr:rowOff>3636</xdr:rowOff>
    </xdr:from>
    <xdr:to>
      <xdr:col>4</xdr:col>
      <xdr:colOff>520700</xdr:colOff>
      <xdr:row>38</xdr:row>
      <xdr:rowOff>105236</xdr:rowOff>
    </xdr:to>
    <xdr:sp macro="" textlink="">
      <xdr:nvSpPr>
        <xdr:cNvPr id="136" name="円/楕円 135">
          <a:extLst>
            <a:ext uri="{FF2B5EF4-FFF2-40B4-BE49-F238E27FC236}">
              <a16:creationId xmlns:a16="http://schemas.microsoft.com/office/drawing/2014/main" id="{00000000-0008-0000-0500-000088000000}"/>
            </a:ext>
          </a:extLst>
        </xdr:cNvPr>
        <xdr:cNvSpPr/>
      </xdr:nvSpPr>
      <xdr:spPr bwMode="auto">
        <a:xfrm>
          <a:off x="4953000" y="7471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90013</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5576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12,722</a:t>
          </a:r>
          <a:endParaRPr kumimoji="1" lang="ja-JP" altLang="en-US" sz="1000" b="1">
            <a:solidFill>
              <a:srgbClr val="FF0000"/>
            </a:solidFill>
            <a:latin typeface="ＭＳ Ｐゴシック"/>
          </a:endParaRPr>
        </a:p>
      </xdr:txBody>
    </xdr:sp>
    <xdr:clientData/>
  </xdr:oneCellAnchor>
  <xdr:twoCellAnchor>
    <xdr:from>
      <xdr:col>3</xdr:col>
      <xdr:colOff>854075</xdr:colOff>
      <xdr:row>38</xdr:row>
      <xdr:rowOff>16078</xdr:rowOff>
    </xdr:from>
    <xdr:to>
      <xdr:col>3</xdr:col>
      <xdr:colOff>955675</xdr:colOff>
      <xdr:row>38</xdr:row>
      <xdr:rowOff>117678</xdr:rowOff>
    </xdr:to>
    <xdr:sp macro="" textlink="">
      <xdr:nvSpPr>
        <xdr:cNvPr id="138" name="円/楕円 137">
          <a:extLst>
            <a:ext uri="{FF2B5EF4-FFF2-40B4-BE49-F238E27FC236}">
              <a16:creationId xmlns:a16="http://schemas.microsoft.com/office/drawing/2014/main" id="{00000000-0008-0000-0500-00008A000000}"/>
            </a:ext>
          </a:extLst>
        </xdr:cNvPr>
        <xdr:cNvSpPr/>
      </xdr:nvSpPr>
      <xdr:spPr bwMode="auto">
        <a:xfrm>
          <a:off x="4254500" y="7483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38</xdr:row>
      <xdr:rowOff>102455</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57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12,341</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259864</xdr:rowOff>
    </xdr:from>
    <xdr:to>
      <xdr:col>3</xdr:col>
      <xdr:colOff>257175</xdr:colOff>
      <xdr:row>38</xdr:row>
      <xdr:rowOff>18564</xdr:rowOff>
    </xdr:to>
    <xdr:sp macro="" textlink="">
      <xdr:nvSpPr>
        <xdr:cNvPr id="140" name="円/楕円 139">
          <a:extLst>
            <a:ext uri="{FF2B5EF4-FFF2-40B4-BE49-F238E27FC236}">
              <a16:creationId xmlns:a16="http://schemas.microsoft.com/office/drawing/2014/main" id="{00000000-0008-0000-0500-00008C000000}"/>
            </a:ext>
          </a:extLst>
        </xdr:cNvPr>
        <xdr:cNvSpPr/>
      </xdr:nvSpPr>
      <xdr:spPr bwMode="auto">
        <a:xfrm>
          <a:off x="3556000" y="738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38</xdr:row>
      <xdr:rowOff>3341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4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15,376</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182009</xdr:rowOff>
    </xdr:from>
    <xdr:to>
      <xdr:col>2</xdr:col>
      <xdr:colOff>692150</xdr:colOff>
      <xdr:row>37</xdr:row>
      <xdr:rowOff>283609</xdr:rowOff>
    </xdr:to>
    <xdr:sp macro="" textlink="">
      <xdr:nvSpPr>
        <xdr:cNvPr id="142" name="円/楕円 141">
          <a:extLst>
            <a:ext uri="{FF2B5EF4-FFF2-40B4-BE49-F238E27FC236}">
              <a16:creationId xmlns:a16="http://schemas.microsoft.com/office/drawing/2014/main" id="{00000000-0008-0000-0500-00008E000000}"/>
            </a:ext>
          </a:extLst>
        </xdr:cNvPr>
        <xdr:cNvSpPr/>
      </xdr:nvSpPr>
      <xdr:spPr bwMode="auto">
        <a:xfrm>
          <a:off x="2857500" y="73067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268386</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393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17,760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59,624</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138600</xdr:rowOff>
    </xdr:from>
    <xdr:to>
      <xdr:col>6</xdr:col>
      <xdr:colOff>510540</xdr:colOff>
      <xdr:row>38</xdr:row>
      <xdr:rowOff>117112</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10650"/>
          <a:ext cx="1270" cy="1521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120939</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63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44,075</a:t>
          </a:r>
          <a:endParaRPr kumimoji="1" lang="ja-JP" altLang="en-US" sz="1000" b="1">
            <a:latin typeface="ＭＳ Ｐゴシック"/>
          </a:endParaRPr>
        </a:p>
      </xdr:txBody>
    </xdr:sp>
    <xdr:clientData/>
  </xdr:oneCellAnchor>
  <xdr:twoCellAnchor>
    <xdr:from>
      <xdr:col>6</xdr:col>
      <xdr:colOff>422275</xdr:colOff>
      <xdr:row>38</xdr:row>
      <xdr:rowOff>117112</xdr:rowOff>
    </xdr:from>
    <xdr:to>
      <xdr:col>6</xdr:col>
      <xdr:colOff>600075</xdr:colOff>
      <xdr:row>38</xdr:row>
      <xdr:rowOff>117112</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63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85277</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885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183,851</a:t>
          </a:r>
          <a:endParaRPr kumimoji="1" lang="ja-JP" altLang="en-US" sz="1000" b="1">
            <a:latin typeface="ＭＳ Ｐゴシック"/>
          </a:endParaRPr>
        </a:p>
      </xdr:txBody>
    </xdr:sp>
    <xdr:clientData/>
  </xdr:oneCellAnchor>
  <xdr:twoCellAnchor>
    <xdr:from>
      <xdr:col>6</xdr:col>
      <xdr:colOff>422275</xdr:colOff>
      <xdr:row>29</xdr:row>
      <xdr:rowOff>138600</xdr:rowOff>
    </xdr:from>
    <xdr:to>
      <xdr:col>6</xdr:col>
      <xdr:colOff>600075</xdr:colOff>
      <xdr:row>29</xdr:row>
      <xdr:rowOff>138600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10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37</xdr:row>
      <xdr:rowOff>140277</xdr:rowOff>
    </xdr:from>
    <xdr:to>
      <xdr:col>6</xdr:col>
      <xdr:colOff>511175</xdr:colOff>
      <xdr:row>37</xdr:row>
      <xdr:rowOff>140701</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483927"/>
          <a:ext cx="8382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156408</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85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85,150</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133531</xdr:rowOff>
    </xdr:from>
    <xdr:to>
      <xdr:col>6</xdr:col>
      <xdr:colOff>561975</xdr:colOff>
      <xdr:row>36</xdr:row>
      <xdr:rowOff>63681</xdr:rowOff>
    </xdr:to>
    <xdr:sp macro="" textlink="">
      <xdr:nvSpPr>
        <xdr:cNvPr id="65" name="フローチャート : 判断 64">
          <a:extLst>
            <a:ext uri="{FF2B5EF4-FFF2-40B4-BE49-F238E27FC236}">
              <a16:creationId xmlns:a16="http://schemas.microsoft.com/office/drawing/2014/main" id="{00000000-0008-0000-0600-000041000000}"/>
            </a:ext>
          </a:extLst>
        </xdr:cNvPr>
        <xdr:cNvSpPr/>
      </xdr:nvSpPr>
      <xdr:spPr>
        <a:xfrm>
          <a:off x="4584700" y="613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116176</xdr:rowOff>
    </xdr:from>
    <xdr:to>
      <xdr:col>5</xdr:col>
      <xdr:colOff>358775</xdr:colOff>
      <xdr:row>37</xdr:row>
      <xdr:rowOff>140701</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2908300" y="6459826"/>
          <a:ext cx="889000" cy="24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146714</xdr:rowOff>
    </xdr:from>
    <xdr:to>
      <xdr:col>5</xdr:col>
      <xdr:colOff>409575</xdr:colOff>
      <xdr:row>36</xdr:row>
      <xdr:rowOff>76864</xdr:rowOff>
    </xdr:to>
    <xdr:sp macro="" textlink="">
      <xdr:nvSpPr>
        <xdr:cNvPr id="67" name="フローチャート : 判断 66">
          <a:extLst>
            <a:ext uri="{FF2B5EF4-FFF2-40B4-BE49-F238E27FC236}">
              <a16:creationId xmlns:a16="http://schemas.microsoft.com/office/drawing/2014/main" id="{00000000-0008-0000-0600-000043000000}"/>
            </a:ext>
          </a:extLst>
        </xdr:cNvPr>
        <xdr:cNvSpPr/>
      </xdr:nvSpPr>
      <xdr:spPr>
        <a:xfrm>
          <a:off x="3746500" y="614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93391</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592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83,939</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116176</xdr:rowOff>
    </xdr:from>
    <xdr:to>
      <xdr:col>4</xdr:col>
      <xdr:colOff>155575</xdr:colOff>
      <xdr:row>37</xdr:row>
      <xdr:rowOff>147864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459826"/>
          <a:ext cx="889000" cy="31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56689</xdr:rowOff>
    </xdr:from>
    <xdr:to>
      <xdr:col>4</xdr:col>
      <xdr:colOff>206375</xdr:colOff>
      <xdr:row>36</xdr:row>
      <xdr:rowOff>158289</xdr:rowOff>
    </xdr:to>
    <xdr:sp macro="" textlink="">
      <xdr:nvSpPr>
        <xdr:cNvPr id="70" name="フローチャート : 判断 69">
          <a:extLst>
            <a:ext uri="{FF2B5EF4-FFF2-40B4-BE49-F238E27FC236}">
              <a16:creationId xmlns:a16="http://schemas.microsoft.com/office/drawing/2014/main" id="{00000000-0008-0000-0600-000046000000}"/>
            </a:ext>
          </a:extLst>
        </xdr:cNvPr>
        <xdr:cNvSpPr/>
      </xdr:nvSpPr>
      <xdr:spPr>
        <a:xfrm>
          <a:off x="2857500" y="6228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3366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004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117831</xdr:rowOff>
    </xdr:from>
    <xdr:to>
      <xdr:col>2</xdr:col>
      <xdr:colOff>638175</xdr:colOff>
      <xdr:row>37</xdr:row>
      <xdr:rowOff>147864</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a:off x="1130300" y="6461481"/>
          <a:ext cx="889000" cy="3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70928</xdr:rowOff>
    </xdr:from>
    <xdr:to>
      <xdr:col>3</xdr:col>
      <xdr:colOff>3175</xdr:colOff>
      <xdr:row>37</xdr:row>
      <xdr:rowOff>1078</xdr:rowOff>
    </xdr:to>
    <xdr:sp macro="" textlink="">
      <xdr:nvSpPr>
        <xdr:cNvPr id="73" name="フローチャート : 判断 72">
          <a:extLst>
            <a:ext uri="{FF2B5EF4-FFF2-40B4-BE49-F238E27FC236}">
              <a16:creationId xmlns:a16="http://schemas.microsoft.com/office/drawing/2014/main" id="{00000000-0008-0000-0600-000049000000}"/>
            </a:ext>
          </a:extLst>
        </xdr:cNvPr>
        <xdr:cNvSpPr/>
      </xdr:nvSpPr>
      <xdr:spPr>
        <a:xfrm>
          <a:off x="1968500" y="624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17605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01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46653</xdr:rowOff>
    </xdr:from>
    <xdr:to>
      <xdr:col>1</xdr:col>
      <xdr:colOff>485775</xdr:colOff>
      <xdr:row>36</xdr:row>
      <xdr:rowOff>148253</xdr:rowOff>
    </xdr:to>
    <xdr:sp macro="" textlink="">
      <xdr:nvSpPr>
        <xdr:cNvPr id="75" name="フローチャート : 判断 74">
          <a:extLst>
            <a:ext uri="{FF2B5EF4-FFF2-40B4-BE49-F238E27FC236}">
              <a16:creationId xmlns:a16="http://schemas.microsoft.com/office/drawing/2014/main" id="{00000000-0008-0000-0600-00004B000000}"/>
            </a:ext>
          </a:extLst>
        </xdr:cNvPr>
        <xdr:cNvSpPr/>
      </xdr:nvSpPr>
      <xdr:spPr>
        <a:xfrm>
          <a:off x="1079500" y="621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164780</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5994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89477</xdr:rowOff>
    </xdr:from>
    <xdr:to>
      <xdr:col>6</xdr:col>
      <xdr:colOff>561975</xdr:colOff>
      <xdr:row>38</xdr:row>
      <xdr:rowOff>19627</xdr:rowOff>
    </xdr:to>
    <xdr:sp macro="" textlink="">
      <xdr:nvSpPr>
        <xdr:cNvPr id="82" name="円/楕円 81">
          <a:extLst>
            <a:ext uri="{FF2B5EF4-FFF2-40B4-BE49-F238E27FC236}">
              <a16:creationId xmlns:a16="http://schemas.microsoft.com/office/drawing/2014/main" id="{00000000-0008-0000-0600-000052000000}"/>
            </a:ext>
          </a:extLst>
        </xdr:cNvPr>
        <xdr:cNvSpPr/>
      </xdr:nvSpPr>
      <xdr:spPr>
        <a:xfrm>
          <a:off x="4584700" y="64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67904</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411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57,697</a:t>
          </a:r>
          <a:endParaRPr kumimoji="1" lang="ja-JP" altLang="en-US" sz="1000" b="1">
            <a:solidFill>
              <a:srgbClr val="FF0000"/>
            </a:solidFill>
            <a:latin typeface="ＭＳ Ｐゴシック"/>
          </a:endParaRPr>
        </a:p>
      </xdr:txBody>
    </xdr:sp>
    <xdr:clientData/>
  </xdr:oneCellAnchor>
  <xdr:twoCellAnchor>
    <xdr:from>
      <xdr:col>5</xdr:col>
      <xdr:colOff>307975</xdr:colOff>
      <xdr:row>37</xdr:row>
      <xdr:rowOff>89901</xdr:rowOff>
    </xdr:from>
    <xdr:to>
      <xdr:col>5</xdr:col>
      <xdr:colOff>409575</xdr:colOff>
      <xdr:row>38</xdr:row>
      <xdr:rowOff>20051</xdr:rowOff>
    </xdr:to>
    <xdr:sp macro="" textlink="">
      <xdr:nvSpPr>
        <xdr:cNvPr id="84" name="円/楕円 83">
          <a:extLst>
            <a:ext uri="{FF2B5EF4-FFF2-40B4-BE49-F238E27FC236}">
              <a16:creationId xmlns:a16="http://schemas.microsoft.com/office/drawing/2014/main" id="{00000000-0008-0000-0600-000054000000}"/>
            </a:ext>
          </a:extLst>
        </xdr:cNvPr>
        <xdr:cNvSpPr/>
      </xdr:nvSpPr>
      <xdr:spPr>
        <a:xfrm>
          <a:off x="3746500" y="6433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38</xdr:row>
      <xdr:rowOff>11178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652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57,658</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65376</xdr:rowOff>
    </xdr:from>
    <xdr:to>
      <xdr:col>4</xdr:col>
      <xdr:colOff>206375</xdr:colOff>
      <xdr:row>37</xdr:row>
      <xdr:rowOff>166976</xdr:rowOff>
    </xdr:to>
    <xdr:sp macro="" textlink="">
      <xdr:nvSpPr>
        <xdr:cNvPr id="86" name="円/楕円 85">
          <a:extLst>
            <a:ext uri="{FF2B5EF4-FFF2-40B4-BE49-F238E27FC236}">
              <a16:creationId xmlns:a16="http://schemas.microsoft.com/office/drawing/2014/main" id="{00000000-0008-0000-0600-000056000000}"/>
            </a:ext>
          </a:extLst>
        </xdr:cNvPr>
        <xdr:cNvSpPr/>
      </xdr:nvSpPr>
      <xdr:spPr>
        <a:xfrm>
          <a:off x="2857500" y="640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158103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650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59,911</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97064</xdr:rowOff>
    </xdr:from>
    <xdr:to>
      <xdr:col>3</xdr:col>
      <xdr:colOff>3175</xdr:colOff>
      <xdr:row>38</xdr:row>
      <xdr:rowOff>27214</xdr:rowOff>
    </xdr:to>
    <xdr:sp macro="" textlink="">
      <xdr:nvSpPr>
        <xdr:cNvPr id="88" name="円/楕円 87">
          <a:extLst>
            <a:ext uri="{FF2B5EF4-FFF2-40B4-BE49-F238E27FC236}">
              <a16:creationId xmlns:a16="http://schemas.microsoft.com/office/drawing/2014/main" id="{00000000-0008-0000-0600-000058000000}"/>
            </a:ext>
          </a:extLst>
        </xdr:cNvPr>
        <xdr:cNvSpPr/>
      </xdr:nvSpPr>
      <xdr:spPr>
        <a:xfrm>
          <a:off x="1968500" y="64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38</xdr:row>
      <xdr:rowOff>18342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6533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57,000</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67031</xdr:rowOff>
    </xdr:from>
    <xdr:to>
      <xdr:col>1</xdr:col>
      <xdr:colOff>485775</xdr:colOff>
      <xdr:row>37</xdr:row>
      <xdr:rowOff>168631</xdr:rowOff>
    </xdr:to>
    <xdr:sp macro="" textlink="">
      <xdr:nvSpPr>
        <xdr:cNvPr id="90" name="円/楕円 89">
          <a:extLst>
            <a:ext uri="{FF2B5EF4-FFF2-40B4-BE49-F238E27FC236}">
              <a16:creationId xmlns:a16="http://schemas.microsoft.com/office/drawing/2014/main" id="{00000000-0008-0000-0600-00005A000000}"/>
            </a:ext>
          </a:extLst>
        </xdr:cNvPr>
        <xdr:cNvSpPr/>
      </xdr:nvSpPr>
      <xdr:spPr>
        <a:xfrm>
          <a:off x="1079500" y="6410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159758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503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59,759</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53,084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52</xdr:row>
      <xdr:rowOff>98566</xdr:rowOff>
    </xdr:from>
    <xdr:to>
      <xdr:col>6</xdr:col>
      <xdr:colOff>510540</xdr:colOff>
      <xdr:row>57</xdr:row>
      <xdr:rowOff>123524</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9013966"/>
          <a:ext cx="1270" cy="8822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127351</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90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41,038</a:t>
          </a:r>
          <a:endParaRPr kumimoji="1" lang="ja-JP" altLang="en-US" sz="1000" b="1">
            <a:latin typeface="ＭＳ Ｐゴシック"/>
          </a:endParaRPr>
        </a:p>
      </xdr:txBody>
    </xdr:sp>
    <xdr:clientData/>
  </xdr:oneCellAnchor>
  <xdr:twoCellAnchor>
    <xdr:from>
      <xdr:col>6</xdr:col>
      <xdr:colOff>422275</xdr:colOff>
      <xdr:row>57</xdr:row>
      <xdr:rowOff>123524</xdr:rowOff>
    </xdr:from>
    <xdr:to>
      <xdr:col>6</xdr:col>
      <xdr:colOff>600075</xdr:colOff>
      <xdr:row>57</xdr:row>
      <xdr:rowOff>123524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6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51</xdr:row>
      <xdr:rowOff>45243</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8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233,997</a:t>
          </a:r>
          <a:endParaRPr kumimoji="1" lang="ja-JP" altLang="en-US" sz="1000" b="1">
            <a:latin typeface="ＭＳ Ｐゴシック"/>
          </a:endParaRPr>
        </a:p>
      </xdr:txBody>
    </xdr:sp>
    <xdr:clientData/>
  </xdr:oneCellAnchor>
  <xdr:twoCellAnchor>
    <xdr:from>
      <xdr:col>6</xdr:col>
      <xdr:colOff>422275</xdr:colOff>
      <xdr:row>52</xdr:row>
      <xdr:rowOff>98566</xdr:rowOff>
    </xdr:from>
    <xdr:to>
      <xdr:col>6</xdr:col>
      <xdr:colOff>600075</xdr:colOff>
      <xdr:row>52</xdr:row>
      <xdr:rowOff>98566</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9013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123524</xdr:rowOff>
    </xdr:from>
    <xdr:to>
      <xdr:col>6</xdr:col>
      <xdr:colOff>511175</xdr:colOff>
      <xdr:row>57</xdr:row>
      <xdr:rowOff>131704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896174"/>
          <a:ext cx="838200" cy="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54929</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484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87,434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32052</xdr:rowOff>
    </xdr:from>
    <xdr:to>
      <xdr:col>6</xdr:col>
      <xdr:colOff>561975</xdr:colOff>
      <xdr:row>56</xdr:row>
      <xdr:rowOff>133652</xdr:rowOff>
    </xdr:to>
    <xdr:sp macro="" textlink="">
      <xdr:nvSpPr>
        <xdr:cNvPr id="120" name="フローチャート : 判断 119">
          <a:extLst>
            <a:ext uri="{FF2B5EF4-FFF2-40B4-BE49-F238E27FC236}">
              <a16:creationId xmlns:a16="http://schemas.microsoft.com/office/drawing/2014/main" id="{00000000-0008-0000-0600-000078000000}"/>
            </a:ext>
          </a:extLst>
        </xdr:cNvPr>
        <xdr:cNvSpPr/>
      </xdr:nvSpPr>
      <xdr:spPr>
        <a:xfrm>
          <a:off x="4584700" y="9633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131704</xdr:rowOff>
    </xdr:from>
    <xdr:to>
      <xdr:col>5</xdr:col>
      <xdr:colOff>358775</xdr:colOff>
      <xdr:row>57</xdr:row>
      <xdr:rowOff>150554</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904354"/>
          <a:ext cx="889000" cy="18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10709</xdr:rowOff>
    </xdr:from>
    <xdr:to>
      <xdr:col>5</xdr:col>
      <xdr:colOff>409575</xdr:colOff>
      <xdr:row>56</xdr:row>
      <xdr:rowOff>112309</xdr:rowOff>
    </xdr:to>
    <xdr:sp macro="" textlink="">
      <xdr:nvSpPr>
        <xdr:cNvPr id="122" name="フローチャート : 判断 121">
          <a:extLst>
            <a:ext uri="{FF2B5EF4-FFF2-40B4-BE49-F238E27FC236}">
              <a16:creationId xmlns:a16="http://schemas.microsoft.com/office/drawing/2014/main" id="{00000000-0008-0000-0600-00007A000000}"/>
            </a:ext>
          </a:extLst>
        </xdr:cNvPr>
        <xdr:cNvSpPr/>
      </xdr:nvSpPr>
      <xdr:spPr>
        <a:xfrm>
          <a:off x="3746500" y="961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54</xdr:row>
      <xdr:rowOff>128836</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387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92,102</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150554</xdr:rowOff>
    </xdr:from>
    <xdr:to>
      <xdr:col>4</xdr:col>
      <xdr:colOff>155575</xdr:colOff>
      <xdr:row>57</xdr:row>
      <xdr:rowOff>166007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019300" y="9923204"/>
          <a:ext cx="889000" cy="1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89083</xdr:rowOff>
    </xdr:from>
    <xdr:to>
      <xdr:col>4</xdr:col>
      <xdr:colOff>206375</xdr:colOff>
      <xdr:row>55</xdr:row>
      <xdr:rowOff>19233</xdr:rowOff>
    </xdr:to>
    <xdr:sp macro="" textlink="">
      <xdr:nvSpPr>
        <xdr:cNvPr id="125" name="フローチャート : 判断 124">
          <a:extLst>
            <a:ext uri="{FF2B5EF4-FFF2-40B4-BE49-F238E27FC236}">
              <a16:creationId xmlns:a16="http://schemas.microsoft.com/office/drawing/2014/main" id="{00000000-0008-0000-0600-00007D000000}"/>
            </a:ext>
          </a:extLst>
        </xdr:cNvPr>
        <xdr:cNvSpPr/>
      </xdr:nvSpPr>
      <xdr:spPr>
        <a:xfrm>
          <a:off x="2857500" y="934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35760</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08794" y="9122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158486</xdr:rowOff>
    </xdr:from>
    <xdr:to>
      <xdr:col>2</xdr:col>
      <xdr:colOff>638175</xdr:colOff>
      <xdr:row>57</xdr:row>
      <xdr:rowOff>166007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130300" y="9931136"/>
          <a:ext cx="889000" cy="7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6032</xdr:rowOff>
    </xdr:from>
    <xdr:to>
      <xdr:col>3</xdr:col>
      <xdr:colOff>3175</xdr:colOff>
      <xdr:row>56</xdr:row>
      <xdr:rowOff>107632</xdr:rowOff>
    </xdr:to>
    <xdr:sp macro="" textlink="">
      <xdr:nvSpPr>
        <xdr:cNvPr id="128" name="フローチャート : 判断 127">
          <a:extLst>
            <a:ext uri="{FF2B5EF4-FFF2-40B4-BE49-F238E27FC236}">
              <a16:creationId xmlns:a16="http://schemas.microsoft.com/office/drawing/2014/main" id="{00000000-0008-0000-0600-000080000000}"/>
            </a:ext>
          </a:extLst>
        </xdr:cNvPr>
        <xdr:cNvSpPr/>
      </xdr:nvSpPr>
      <xdr:spPr>
        <a:xfrm>
          <a:off x="1968500" y="9607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124159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38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66708</xdr:rowOff>
    </xdr:from>
    <xdr:to>
      <xdr:col>1</xdr:col>
      <xdr:colOff>485775</xdr:colOff>
      <xdr:row>56</xdr:row>
      <xdr:rowOff>168308</xdr:rowOff>
    </xdr:to>
    <xdr:sp macro="" textlink="">
      <xdr:nvSpPr>
        <xdr:cNvPr id="130" name="フローチャート : 判断 129">
          <a:extLst>
            <a:ext uri="{FF2B5EF4-FFF2-40B4-BE49-F238E27FC236}">
              <a16:creationId xmlns:a16="http://schemas.microsoft.com/office/drawing/2014/main" id="{00000000-0008-0000-0600-000082000000}"/>
            </a:ext>
          </a:extLst>
        </xdr:cNvPr>
        <xdr:cNvSpPr/>
      </xdr:nvSpPr>
      <xdr:spPr>
        <a:xfrm>
          <a:off x="1079500" y="966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13385</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443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72724</xdr:rowOff>
    </xdr:from>
    <xdr:to>
      <xdr:col>6</xdr:col>
      <xdr:colOff>561975</xdr:colOff>
      <xdr:row>58</xdr:row>
      <xdr:rowOff>2874</xdr:rowOff>
    </xdr:to>
    <xdr:sp macro="" textlink="">
      <xdr:nvSpPr>
        <xdr:cNvPr id="137" name="円/楕円 136">
          <a:extLst>
            <a:ext uri="{FF2B5EF4-FFF2-40B4-BE49-F238E27FC236}">
              <a16:creationId xmlns:a16="http://schemas.microsoft.com/office/drawing/2014/main" id="{00000000-0008-0000-0600-000089000000}"/>
            </a:ext>
          </a:extLst>
        </xdr:cNvPr>
        <xdr:cNvSpPr/>
      </xdr:nvSpPr>
      <xdr:spPr>
        <a:xfrm>
          <a:off x="4584700" y="984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159101</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76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41,038</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80904</xdr:rowOff>
    </xdr:from>
    <xdr:to>
      <xdr:col>5</xdr:col>
      <xdr:colOff>409575</xdr:colOff>
      <xdr:row>58</xdr:row>
      <xdr:rowOff>11054</xdr:rowOff>
    </xdr:to>
    <xdr:sp macro="" textlink="">
      <xdr:nvSpPr>
        <xdr:cNvPr id="139" name="円/楕円 138">
          <a:extLst>
            <a:ext uri="{FF2B5EF4-FFF2-40B4-BE49-F238E27FC236}">
              <a16:creationId xmlns:a16="http://schemas.microsoft.com/office/drawing/2014/main" id="{00000000-0008-0000-0600-00008B000000}"/>
            </a:ext>
          </a:extLst>
        </xdr:cNvPr>
        <xdr:cNvSpPr/>
      </xdr:nvSpPr>
      <xdr:spPr>
        <a:xfrm>
          <a:off x="3746500" y="985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2181</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946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39,249</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99754</xdr:rowOff>
    </xdr:from>
    <xdr:to>
      <xdr:col>4</xdr:col>
      <xdr:colOff>206375</xdr:colOff>
      <xdr:row>58</xdr:row>
      <xdr:rowOff>29904</xdr:rowOff>
    </xdr:to>
    <xdr:sp macro="" textlink="">
      <xdr:nvSpPr>
        <xdr:cNvPr id="141" name="円/楕円 140">
          <a:extLst>
            <a:ext uri="{FF2B5EF4-FFF2-40B4-BE49-F238E27FC236}">
              <a16:creationId xmlns:a16="http://schemas.microsoft.com/office/drawing/2014/main" id="{00000000-0008-0000-0600-00008D000000}"/>
            </a:ext>
          </a:extLst>
        </xdr:cNvPr>
        <xdr:cNvSpPr/>
      </xdr:nvSpPr>
      <xdr:spPr>
        <a:xfrm>
          <a:off x="2857500" y="98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21031</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96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35,126</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115207</xdr:rowOff>
    </xdr:from>
    <xdr:to>
      <xdr:col>3</xdr:col>
      <xdr:colOff>3175</xdr:colOff>
      <xdr:row>58</xdr:row>
      <xdr:rowOff>45357</xdr:rowOff>
    </xdr:to>
    <xdr:sp macro="" textlink="">
      <xdr:nvSpPr>
        <xdr:cNvPr id="143" name="円/楕円 142">
          <a:extLst>
            <a:ext uri="{FF2B5EF4-FFF2-40B4-BE49-F238E27FC236}">
              <a16:creationId xmlns:a16="http://schemas.microsoft.com/office/drawing/2014/main" id="{00000000-0008-0000-0600-00008F000000}"/>
            </a:ext>
          </a:extLst>
        </xdr:cNvPr>
        <xdr:cNvSpPr/>
      </xdr:nvSpPr>
      <xdr:spPr>
        <a:xfrm>
          <a:off x="1968500" y="988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36484</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98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31,746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107686</xdr:rowOff>
    </xdr:from>
    <xdr:to>
      <xdr:col>1</xdr:col>
      <xdr:colOff>485775</xdr:colOff>
      <xdr:row>58</xdr:row>
      <xdr:rowOff>37836</xdr:rowOff>
    </xdr:to>
    <xdr:sp macro="" textlink="">
      <xdr:nvSpPr>
        <xdr:cNvPr id="145" name="円/楕円 144">
          <a:extLst>
            <a:ext uri="{FF2B5EF4-FFF2-40B4-BE49-F238E27FC236}">
              <a16:creationId xmlns:a16="http://schemas.microsoft.com/office/drawing/2014/main" id="{00000000-0008-0000-0600-000091000000}"/>
            </a:ext>
          </a:extLst>
        </xdr:cNvPr>
        <xdr:cNvSpPr/>
      </xdr:nvSpPr>
      <xdr:spPr>
        <a:xfrm>
          <a:off x="1079500" y="9880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28963</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973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33,391</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3,546</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21651</xdr:rowOff>
    </xdr:from>
    <xdr:to>
      <xdr:col>6</xdr:col>
      <xdr:colOff>510540</xdr:colOff>
      <xdr:row>78</xdr:row>
      <xdr:rowOff>123196</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94601"/>
          <a:ext cx="1270" cy="1301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127023</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01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722</a:t>
          </a:r>
          <a:endParaRPr kumimoji="1" lang="ja-JP" altLang="en-US" sz="1000" b="1">
            <a:latin typeface="ＭＳ Ｐゴシック"/>
          </a:endParaRPr>
        </a:p>
      </xdr:txBody>
    </xdr:sp>
    <xdr:clientData/>
  </xdr:oneCellAnchor>
  <xdr:twoCellAnchor>
    <xdr:from>
      <xdr:col>6</xdr:col>
      <xdr:colOff>422275</xdr:colOff>
      <xdr:row>78</xdr:row>
      <xdr:rowOff>123196</xdr:rowOff>
    </xdr:from>
    <xdr:to>
      <xdr:col>6</xdr:col>
      <xdr:colOff>600075</xdr:colOff>
      <xdr:row>78</xdr:row>
      <xdr:rowOff>123196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6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139778</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69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57,664</a:t>
          </a:r>
          <a:endParaRPr kumimoji="1" lang="ja-JP" altLang="en-US" sz="1000" b="1">
            <a:latin typeface="ＭＳ Ｐゴシック"/>
          </a:endParaRPr>
        </a:p>
      </xdr:txBody>
    </xdr:sp>
    <xdr:clientData/>
  </xdr:oneCellAnchor>
  <xdr:twoCellAnchor>
    <xdr:from>
      <xdr:col>6</xdr:col>
      <xdr:colOff>422275</xdr:colOff>
      <xdr:row>71</xdr:row>
      <xdr:rowOff>21651</xdr:rowOff>
    </xdr:from>
    <xdr:to>
      <xdr:col>6</xdr:col>
      <xdr:colOff>600075</xdr:colOff>
      <xdr:row>71</xdr:row>
      <xdr:rowOff>21651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94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73702</xdr:rowOff>
    </xdr:from>
    <xdr:to>
      <xdr:col>6</xdr:col>
      <xdr:colOff>511175</xdr:colOff>
      <xdr:row>78</xdr:row>
      <xdr:rowOff>119652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446802"/>
          <a:ext cx="838200" cy="4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115434</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456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7,340</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92557</xdr:rowOff>
    </xdr:from>
    <xdr:to>
      <xdr:col>6</xdr:col>
      <xdr:colOff>561975</xdr:colOff>
      <xdr:row>78</xdr:row>
      <xdr:rowOff>22707</xdr:rowOff>
    </xdr:to>
    <xdr:sp macro="" textlink="">
      <xdr:nvSpPr>
        <xdr:cNvPr id="175" name="フローチャート : 判断 174">
          <a:extLst>
            <a:ext uri="{FF2B5EF4-FFF2-40B4-BE49-F238E27FC236}">
              <a16:creationId xmlns:a16="http://schemas.microsoft.com/office/drawing/2014/main" id="{00000000-0008-0000-0600-0000AF000000}"/>
            </a:ext>
          </a:extLst>
        </xdr:cNvPr>
        <xdr:cNvSpPr/>
      </xdr:nvSpPr>
      <xdr:spPr>
        <a:xfrm>
          <a:off x="4584700" y="13294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119652</xdr:rowOff>
    </xdr:from>
    <xdr:to>
      <xdr:col>5</xdr:col>
      <xdr:colOff>358775</xdr:colOff>
      <xdr:row>78</xdr:row>
      <xdr:rowOff>124727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492752"/>
          <a:ext cx="889000" cy="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135054</xdr:rowOff>
    </xdr:from>
    <xdr:to>
      <xdr:col>5</xdr:col>
      <xdr:colOff>409575</xdr:colOff>
      <xdr:row>78</xdr:row>
      <xdr:rowOff>65204</xdr:rowOff>
    </xdr:to>
    <xdr:sp macro="" textlink="">
      <xdr:nvSpPr>
        <xdr:cNvPr id="177" name="フローチャート : 判断 176">
          <a:extLst>
            <a:ext uri="{FF2B5EF4-FFF2-40B4-BE49-F238E27FC236}">
              <a16:creationId xmlns:a16="http://schemas.microsoft.com/office/drawing/2014/main" id="{00000000-0008-0000-0600-0000B1000000}"/>
            </a:ext>
          </a:extLst>
        </xdr:cNvPr>
        <xdr:cNvSpPr/>
      </xdr:nvSpPr>
      <xdr:spPr>
        <a:xfrm>
          <a:off x="3746500" y="13336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81731</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7" y="13111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124727</xdr:rowOff>
    </xdr:from>
    <xdr:to>
      <xdr:col>4</xdr:col>
      <xdr:colOff>155575</xdr:colOff>
      <xdr:row>78</xdr:row>
      <xdr:rowOff>124910</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497827"/>
          <a:ext cx="889000" cy="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126299</xdr:rowOff>
    </xdr:from>
    <xdr:to>
      <xdr:col>4</xdr:col>
      <xdr:colOff>206375</xdr:colOff>
      <xdr:row>78</xdr:row>
      <xdr:rowOff>56449</xdr:rowOff>
    </xdr:to>
    <xdr:sp macro="" textlink="">
      <xdr:nvSpPr>
        <xdr:cNvPr id="180" name="フローチャート : 判断 179">
          <a:extLst>
            <a:ext uri="{FF2B5EF4-FFF2-40B4-BE49-F238E27FC236}">
              <a16:creationId xmlns:a16="http://schemas.microsoft.com/office/drawing/2014/main" id="{00000000-0008-0000-0600-0000B4000000}"/>
            </a:ext>
          </a:extLst>
        </xdr:cNvPr>
        <xdr:cNvSpPr/>
      </xdr:nvSpPr>
      <xdr:spPr>
        <a:xfrm>
          <a:off x="2857500" y="13327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72976</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7" y="1310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122898</xdr:rowOff>
    </xdr:from>
    <xdr:to>
      <xdr:col>2</xdr:col>
      <xdr:colOff>638175</xdr:colOff>
      <xdr:row>78</xdr:row>
      <xdr:rowOff>124910</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95998"/>
          <a:ext cx="889000" cy="2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140929</xdr:rowOff>
    </xdr:from>
    <xdr:to>
      <xdr:col>3</xdr:col>
      <xdr:colOff>3175</xdr:colOff>
      <xdr:row>78</xdr:row>
      <xdr:rowOff>71079</xdr:rowOff>
    </xdr:to>
    <xdr:sp macro="" textlink="">
      <xdr:nvSpPr>
        <xdr:cNvPr id="183" name="フローチャート : 判断 182">
          <a:extLst>
            <a:ext uri="{FF2B5EF4-FFF2-40B4-BE49-F238E27FC236}">
              <a16:creationId xmlns:a16="http://schemas.microsoft.com/office/drawing/2014/main" id="{00000000-0008-0000-0600-0000B7000000}"/>
            </a:ext>
          </a:extLst>
        </xdr:cNvPr>
        <xdr:cNvSpPr/>
      </xdr:nvSpPr>
      <xdr:spPr>
        <a:xfrm>
          <a:off x="1968500" y="13342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87606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7" y="13117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133775</xdr:rowOff>
    </xdr:from>
    <xdr:to>
      <xdr:col>1</xdr:col>
      <xdr:colOff>485775</xdr:colOff>
      <xdr:row>78</xdr:row>
      <xdr:rowOff>63925</xdr:rowOff>
    </xdr:to>
    <xdr:sp macro="" textlink="">
      <xdr:nvSpPr>
        <xdr:cNvPr id="185" name="フローチャート : 判断 184">
          <a:extLst>
            <a:ext uri="{FF2B5EF4-FFF2-40B4-BE49-F238E27FC236}">
              <a16:creationId xmlns:a16="http://schemas.microsoft.com/office/drawing/2014/main" id="{00000000-0008-0000-0600-0000B9000000}"/>
            </a:ext>
          </a:extLst>
        </xdr:cNvPr>
        <xdr:cNvSpPr/>
      </xdr:nvSpPr>
      <xdr:spPr>
        <a:xfrm>
          <a:off x="1079500" y="13335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80452</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7" y="13110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22902</xdr:rowOff>
    </xdr:from>
    <xdr:to>
      <xdr:col>6</xdr:col>
      <xdr:colOff>561975</xdr:colOff>
      <xdr:row>78</xdr:row>
      <xdr:rowOff>124502</xdr:rowOff>
    </xdr:to>
    <xdr:sp macro="" textlink="">
      <xdr:nvSpPr>
        <xdr:cNvPr id="192" name="円/楕円 191">
          <a:extLst>
            <a:ext uri="{FF2B5EF4-FFF2-40B4-BE49-F238E27FC236}">
              <a16:creationId xmlns:a16="http://schemas.microsoft.com/office/drawing/2014/main" id="{00000000-0008-0000-0600-0000C0000000}"/>
            </a:ext>
          </a:extLst>
        </xdr:cNvPr>
        <xdr:cNvSpPr/>
      </xdr:nvSpPr>
      <xdr:spPr>
        <a:xfrm>
          <a:off x="4584700" y="13396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109279</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31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2,887</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68852</xdr:rowOff>
    </xdr:from>
    <xdr:to>
      <xdr:col>5</xdr:col>
      <xdr:colOff>409575</xdr:colOff>
      <xdr:row>78</xdr:row>
      <xdr:rowOff>170452</xdr:rowOff>
    </xdr:to>
    <xdr:sp macro="" textlink="">
      <xdr:nvSpPr>
        <xdr:cNvPr id="194" name="円/楕円 193">
          <a:extLst>
            <a:ext uri="{FF2B5EF4-FFF2-40B4-BE49-F238E27FC236}">
              <a16:creationId xmlns:a16="http://schemas.microsoft.com/office/drawing/2014/main" id="{00000000-0008-0000-0600-0000C2000000}"/>
            </a:ext>
          </a:extLst>
        </xdr:cNvPr>
        <xdr:cNvSpPr/>
      </xdr:nvSpPr>
      <xdr:spPr>
        <a:xfrm>
          <a:off x="3746500" y="1344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169492</xdr:colOff>
      <xdr:row>78</xdr:row>
      <xdr:rowOff>161579</xdr:rowOff>
    </xdr:from>
    <xdr:ext cx="378565"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8017" y="135346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73927</xdr:rowOff>
    </xdr:from>
    <xdr:to>
      <xdr:col>4</xdr:col>
      <xdr:colOff>206375</xdr:colOff>
      <xdr:row>79</xdr:row>
      <xdr:rowOff>4077</xdr:rowOff>
    </xdr:to>
    <xdr:sp macro="" textlink="">
      <xdr:nvSpPr>
        <xdr:cNvPr id="196" name="円/楕円 195">
          <a:extLst>
            <a:ext uri="{FF2B5EF4-FFF2-40B4-BE49-F238E27FC236}">
              <a16:creationId xmlns:a16="http://schemas.microsoft.com/office/drawing/2014/main" id="{00000000-0008-0000-0600-0000C4000000}"/>
            </a:ext>
          </a:extLst>
        </xdr:cNvPr>
        <xdr:cNvSpPr/>
      </xdr:nvSpPr>
      <xdr:spPr>
        <a:xfrm>
          <a:off x="2857500" y="1344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652092</xdr:colOff>
      <xdr:row>78</xdr:row>
      <xdr:rowOff>166654</xdr:rowOff>
    </xdr:from>
    <xdr:ext cx="378565"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719017" y="13539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74110</xdr:rowOff>
    </xdr:from>
    <xdr:to>
      <xdr:col>3</xdr:col>
      <xdr:colOff>3175</xdr:colOff>
      <xdr:row>79</xdr:row>
      <xdr:rowOff>4260</xdr:rowOff>
    </xdr:to>
    <xdr:sp macro="" textlink="">
      <xdr:nvSpPr>
        <xdr:cNvPr id="198" name="円/楕円 197">
          <a:extLst>
            <a:ext uri="{FF2B5EF4-FFF2-40B4-BE49-F238E27FC236}">
              <a16:creationId xmlns:a16="http://schemas.microsoft.com/office/drawing/2014/main" id="{00000000-0008-0000-0600-0000C6000000}"/>
            </a:ext>
          </a:extLst>
        </xdr:cNvPr>
        <xdr:cNvSpPr/>
      </xdr:nvSpPr>
      <xdr:spPr>
        <a:xfrm>
          <a:off x="1968500" y="1344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448892</xdr:colOff>
      <xdr:row>78</xdr:row>
      <xdr:rowOff>166837</xdr:rowOff>
    </xdr:from>
    <xdr:ext cx="378565"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830017" y="13539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72098</xdr:rowOff>
    </xdr:from>
    <xdr:to>
      <xdr:col>1</xdr:col>
      <xdr:colOff>485775</xdr:colOff>
      <xdr:row>79</xdr:row>
      <xdr:rowOff>2248</xdr:rowOff>
    </xdr:to>
    <xdr:sp macro="" textlink="">
      <xdr:nvSpPr>
        <xdr:cNvPr id="200" name="円/楕円 199">
          <a:extLst>
            <a:ext uri="{FF2B5EF4-FFF2-40B4-BE49-F238E27FC236}">
              <a16:creationId xmlns:a16="http://schemas.microsoft.com/office/drawing/2014/main" id="{00000000-0008-0000-0600-0000C8000000}"/>
            </a:ext>
          </a:extLst>
        </xdr:cNvPr>
        <xdr:cNvSpPr/>
      </xdr:nvSpPr>
      <xdr:spPr>
        <a:xfrm>
          <a:off x="1079500" y="1344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245692</xdr:colOff>
      <xdr:row>78</xdr:row>
      <xdr:rowOff>164825</xdr:rowOff>
    </xdr:from>
    <xdr:ext cx="378565"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941017" y="13537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81,463</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86531</xdr:rowOff>
    </xdr:from>
    <xdr:to>
      <xdr:col>6</xdr:col>
      <xdr:colOff>510540</xdr:colOff>
      <xdr:row>99</xdr:row>
      <xdr:rowOff>115982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517031"/>
          <a:ext cx="1270" cy="1572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119809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9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36,245</a:t>
          </a:r>
          <a:endParaRPr kumimoji="1" lang="ja-JP" altLang="en-US" sz="1000" b="1">
            <a:latin typeface="ＭＳ Ｐゴシック"/>
          </a:endParaRPr>
        </a:p>
      </xdr:txBody>
    </xdr:sp>
    <xdr:clientData/>
  </xdr:oneCellAnchor>
  <xdr:twoCellAnchor>
    <xdr:from>
      <xdr:col>6</xdr:col>
      <xdr:colOff>422275</xdr:colOff>
      <xdr:row>99</xdr:row>
      <xdr:rowOff>115982</xdr:rowOff>
    </xdr:from>
    <xdr:to>
      <xdr:col>6</xdr:col>
      <xdr:colOff>600075</xdr:colOff>
      <xdr:row>99</xdr:row>
      <xdr:rowOff>115982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89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33208</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9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6</xdr:col>
      <xdr:colOff>422275</xdr:colOff>
      <xdr:row>90</xdr:row>
      <xdr:rowOff>86531</xdr:rowOff>
    </xdr:from>
    <xdr:to>
      <xdr:col>6</xdr:col>
      <xdr:colOff>600075</xdr:colOff>
      <xdr:row>90</xdr:row>
      <xdr:rowOff>86531</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51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23628</xdr:rowOff>
    </xdr:from>
    <xdr:to>
      <xdr:col>6</xdr:col>
      <xdr:colOff>511175</xdr:colOff>
      <xdr:row>98</xdr:row>
      <xdr:rowOff>115906</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3797300" y="16825728"/>
          <a:ext cx="838200" cy="9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146733</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434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60,165</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123856</xdr:rowOff>
    </xdr:from>
    <xdr:to>
      <xdr:col>6</xdr:col>
      <xdr:colOff>561975</xdr:colOff>
      <xdr:row>97</xdr:row>
      <xdr:rowOff>54006</xdr:rowOff>
    </xdr:to>
    <xdr:sp macro="" textlink="">
      <xdr:nvSpPr>
        <xdr:cNvPr id="233" name="フローチャート : 判断 232">
          <a:extLst>
            <a:ext uri="{FF2B5EF4-FFF2-40B4-BE49-F238E27FC236}">
              <a16:creationId xmlns:a16="http://schemas.microsoft.com/office/drawing/2014/main" id="{00000000-0008-0000-0600-0000E9000000}"/>
            </a:ext>
          </a:extLst>
        </xdr:cNvPr>
        <xdr:cNvSpPr/>
      </xdr:nvSpPr>
      <xdr:spPr>
        <a:xfrm>
          <a:off x="45847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115906</xdr:rowOff>
    </xdr:from>
    <xdr:to>
      <xdr:col>5</xdr:col>
      <xdr:colOff>358775</xdr:colOff>
      <xdr:row>98</xdr:row>
      <xdr:rowOff>148177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908300" y="16918006"/>
          <a:ext cx="889000" cy="3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4127</xdr:rowOff>
    </xdr:from>
    <xdr:to>
      <xdr:col>5</xdr:col>
      <xdr:colOff>409575</xdr:colOff>
      <xdr:row>97</xdr:row>
      <xdr:rowOff>105727</xdr:rowOff>
    </xdr:to>
    <xdr:sp macro="" textlink="">
      <xdr:nvSpPr>
        <xdr:cNvPr id="235" name="フローチャート : 判断 234">
          <a:extLst>
            <a:ext uri="{FF2B5EF4-FFF2-40B4-BE49-F238E27FC236}">
              <a16:creationId xmlns:a16="http://schemas.microsoft.com/office/drawing/2014/main" id="{00000000-0008-0000-0600-0000EB000000}"/>
            </a:ext>
          </a:extLst>
        </xdr:cNvPr>
        <xdr:cNvSpPr/>
      </xdr:nvSpPr>
      <xdr:spPr>
        <a:xfrm>
          <a:off x="3746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122254</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57,450</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148177</xdr:rowOff>
    </xdr:from>
    <xdr:to>
      <xdr:col>4</xdr:col>
      <xdr:colOff>155575</xdr:colOff>
      <xdr:row>99</xdr:row>
      <xdr:rowOff>30314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019300" y="16950277"/>
          <a:ext cx="889000" cy="5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141782</xdr:rowOff>
    </xdr:from>
    <xdr:to>
      <xdr:col>4</xdr:col>
      <xdr:colOff>206375</xdr:colOff>
      <xdr:row>98</xdr:row>
      <xdr:rowOff>71932</xdr:rowOff>
    </xdr:to>
    <xdr:sp macro="" textlink="">
      <xdr:nvSpPr>
        <xdr:cNvPr id="238" name="フローチャート : 判断 237">
          <a:extLst>
            <a:ext uri="{FF2B5EF4-FFF2-40B4-BE49-F238E27FC236}">
              <a16:creationId xmlns:a16="http://schemas.microsoft.com/office/drawing/2014/main" id="{00000000-0008-0000-0600-0000EE000000}"/>
            </a:ext>
          </a:extLst>
        </xdr:cNvPr>
        <xdr:cNvSpPr/>
      </xdr:nvSpPr>
      <xdr:spPr>
        <a:xfrm>
          <a:off x="2857500" y="1677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88459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547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99</xdr:row>
      <xdr:rowOff>30314</xdr:rowOff>
    </xdr:from>
    <xdr:to>
      <xdr:col>2</xdr:col>
      <xdr:colOff>638175</xdr:colOff>
      <xdr:row>99</xdr:row>
      <xdr:rowOff>55023</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7003864"/>
          <a:ext cx="889000" cy="2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51505</xdr:rowOff>
    </xdr:from>
    <xdr:to>
      <xdr:col>3</xdr:col>
      <xdr:colOff>3175</xdr:colOff>
      <xdr:row>98</xdr:row>
      <xdr:rowOff>153105</xdr:rowOff>
    </xdr:to>
    <xdr:sp macro="" textlink="">
      <xdr:nvSpPr>
        <xdr:cNvPr id="241" name="フローチャート : 判断 240">
          <a:extLst>
            <a:ext uri="{FF2B5EF4-FFF2-40B4-BE49-F238E27FC236}">
              <a16:creationId xmlns:a16="http://schemas.microsoft.com/office/drawing/2014/main" id="{00000000-0008-0000-0600-0000F1000000}"/>
            </a:ext>
          </a:extLst>
        </xdr:cNvPr>
        <xdr:cNvSpPr/>
      </xdr:nvSpPr>
      <xdr:spPr>
        <a:xfrm>
          <a:off x="1968500" y="16853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169632</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62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129515</xdr:rowOff>
    </xdr:from>
    <xdr:to>
      <xdr:col>1</xdr:col>
      <xdr:colOff>485775</xdr:colOff>
      <xdr:row>98</xdr:row>
      <xdr:rowOff>59665</xdr:rowOff>
    </xdr:to>
    <xdr:sp macro="" textlink="">
      <xdr:nvSpPr>
        <xdr:cNvPr id="243" name="フローチャート : 判断 242">
          <a:extLst>
            <a:ext uri="{FF2B5EF4-FFF2-40B4-BE49-F238E27FC236}">
              <a16:creationId xmlns:a16="http://schemas.microsoft.com/office/drawing/2014/main" id="{00000000-0008-0000-0600-0000F3000000}"/>
            </a:ext>
          </a:extLst>
        </xdr:cNvPr>
        <xdr:cNvSpPr/>
      </xdr:nvSpPr>
      <xdr:spPr>
        <a:xfrm>
          <a:off x="1079500" y="1676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76192</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535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144278</xdr:rowOff>
    </xdr:from>
    <xdr:to>
      <xdr:col>6</xdr:col>
      <xdr:colOff>561975</xdr:colOff>
      <xdr:row>98</xdr:row>
      <xdr:rowOff>74428</xdr:rowOff>
    </xdr:to>
    <xdr:sp macro="" textlink="">
      <xdr:nvSpPr>
        <xdr:cNvPr id="250" name="円/楕円 249">
          <a:extLst>
            <a:ext uri="{FF2B5EF4-FFF2-40B4-BE49-F238E27FC236}">
              <a16:creationId xmlns:a16="http://schemas.microsoft.com/office/drawing/2014/main" id="{00000000-0008-0000-0600-0000FA000000}"/>
            </a:ext>
          </a:extLst>
        </xdr:cNvPr>
        <xdr:cNvSpPr/>
      </xdr:nvSpPr>
      <xdr:spPr>
        <a:xfrm>
          <a:off x="4584700" y="1677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122705</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75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50,093</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65106</xdr:rowOff>
    </xdr:from>
    <xdr:to>
      <xdr:col>5</xdr:col>
      <xdr:colOff>409575</xdr:colOff>
      <xdr:row>98</xdr:row>
      <xdr:rowOff>166706</xdr:rowOff>
    </xdr:to>
    <xdr:sp macro="" textlink="">
      <xdr:nvSpPr>
        <xdr:cNvPr id="252" name="円/楕円 251">
          <a:extLst>
            <a:ext uri="{FF2B5EF4-FFF2-40B4-BE49-F238E27FC236}">
              <a16:creationId xmlns:a16="http://schemas.microsoft.com/office/drawing/2014/main" id="{00000000-0008-0000-0600-0000FC000000}"/>
            </a:ext>
          </a:extLst>
        </xdr:cNvPr>
        <xdr:cNvSpPr/>
      </xdr:nvSpPr>
      <xdr:spPr>
        <a:xfrm>
          <a:off x="3746500" y="1686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157833</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695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45,249</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97377</xdr:rowOff>
    </xdr:from>
    <xdr:to>
      <xdr:col>4</xdr:col>
      <xdr:colOff>206375</xdr:colOff>
      <xdr:row>99</xdr:row>
      <xdr:rowOff>27527</xdr:rowOff>
    </xdr:to>
    <xdr:sp macro="" textlink="">
      <xdr:nvSpPr>
        <xdr:cNvPr id="254" name="円/楕円 253">
          <a:extLst>
            <a:ext uri="{FF2B5EF4-FFF2-40B4-BE49-F238E27FC236}">
              <a16:creationId xmlns:a16="http://schemas.microsoft.com/office/drawing/2014/main" id="{00000000-0008-0000-0600-0000FE000000}"/>
            </a:ext>
          </a:extLst>
        </xdr:cNvPr>
        <xdr:cNvSpPr/>
      </xdr:nvSpPr>
      <xdr:spPr>
        <a:xfrm>
          <a:off x="2857500" y="1689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18654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6992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43,555</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150964</xdr:rowOff>
    </xdr:from>
    <xdr:to>
      <xdr:col>3</xdr:col>
      <xdr:colOff>3175</xdr:colOff>
      <xdr:row>99</xdr:row>
      <xdr:rowOff>81114</xdr:rowOff>
    </xdr:to>
    <xdr:sp macro="" textlink="">
      <xdr:nvSpPr>
        <xdr:cNvPr id="256" name="円/楕円 255">
          <a:extLst>
            <a:ext uri="{FF2B5EF4-FFF2-40B4-BE49-F238E27FC236}">
              <a16:creationId xmlns:a16="http://schemas.microsoft.com/office/drawing/2014/main" id="{00000000-0008-0000-0600-000000010000}"/>
            </a:ext>
          </a:extLst>
        </xdr:cNvPr>
        <xdr:cNvSpPr/>
      </xdr:nvSpPr>
      <xdr:spPr>
        <a:xfrm>
          <a:off x="1968500" y="169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72241</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40,742</a:t>
          </a:r>
          <a:endParaRPr kumimoji="1" lang="ja-JP" altLang="en-US" sz="1000" b="1">
            <a:solidFill>
              <a:srgbClr val="FF0000"/>
            </a:solidFill>
            <a:latin typeface="ＭＳ Ｐゴシック"/>
          </a:endParaRPr>
        </a:p>
      </xdr:txBody>
    </xdr:sp>
    <xdr:clientData/>
  </xdr:oneCellAnchor>
  <xdr:twoCellAnchor>
    <xdr:from>
      <xdr:col>1</xdr:col>
      <xdr:colOff>384175</xdr:colOff>
      <xdr:row>99</xdr:row>
      <xdr:rowOff>4223</xdr:rowOff>
    </xdr:from>
    <xdr:to>
      <xdr:col>1</xdr:col>
      <xdr:colOff>485775</xdr:colOff>
      <xdr:row>99</xdr:row>
      <xdr:rowOff>105823</xdr:rowOff>
    </xdr:to>
    <xdr:sp macro="" textlink="">
      <xdr:nvSpPr>
        <xdr:cNvPr id="258" name="円/楕円 257">
          <a:extLst>
            <a:ext uri="{FF2B5EF4-FFF2-40B4-BE49-F238E27FC236}">
              <a16:creationId xmlns:a16="http://schemas.microsoft.com/office/drawing/2014/main" id="{00000000-0008-0000-0600-000002010000}"/>
            </a:ext>
          </a:extLst>
        </xdr:cNvPr>
        <xdr:cNvSpPr/>
      </xdr:nvSpPr>
      <xdr:spPr>
        <a:xfrm>
          <a:off x="1079500" y="1697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96950</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7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49010</xdr:rowOff>
    </xdr:from>
    <xdr:to>
      <xdr:col>15</xdr:col>
      <xdr:colOff>180340</xdr:colOff>
      <xdr:row>37</xdr:row>
      <xdr:rowOff>149406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535410"/>
          <a:ext cx="1270" cy="95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153233</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496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35,377</a:t>
          </a:r>
          <a:endParaRPr kumimoji="1" lang="ja-JP" altLang="en-US" sz="1000" b="1">
            <a:latin typeface="ＭＳ Ｐゴシック"/>
          </a:endParaRPr>
        </a:p>
      </xdr:txBody>
    </xdr:sp>
    <xdr:clientData/>
  </xdr:oneCellAnchor>
  <xdr:twoCellAnchor>
    <xdr:from>
      <xdr:col>15</xdr:col>
      <xdr:colOff>92075</xdr:colOff>
      <xdr:row>37</xdr:row>
      <xdr:rowOff>149406</xdr:rowOff>
    </xdr:from>
    <xdr:to>
      <xdr:col>15</xdr:col>
      <xdr:colOff>269875</xdr:colOff>
      <xdr:row>37</xdr:row>
      <xdr:rowOff>149406</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493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167137</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31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244,836</a:t>
          </a:r>
          <a:endParaRPr kumimoji="1" lang="ja-JP" altLang="en-US" sz="1000" b="1">
            <a:latin typeface="ＭＳ Ｐゴシック"/>
          </a:endParaRPr>
        </a:p>
      </xdr:txBody>
    </xdr:sp>
    <xdr:clientData/>
  </xdr:oneCellAnchor>
  <xdr:twoCellAnchor>
    <xdr:from>
      <xdr:col>15</xdr:col>
      <xdr:colOff>92075</xdr:colOff>
      <xdr:row>32</xdr:row>
      <xdr:rowOff>49010</xdr:rowOff>
    </xdr:from>
    <xdr:to>
      <xdr:col>15</xdr:col>
      <xdr:colOff>269875</xdr:colOff>
      <xdr:row>32</xdr:row>
      <xdr:rowOff>49010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535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161417</xdr:rowOff>
    </xdr:from>
    <xdr:to>
      <xdr:col>15</xdr:col>
      <xdr:colOff>180975</xdr:colOff>
      <xdr:row>37</xdr:row>
      <xdr:rowOff>28975</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9639300" y="6333617"/>
          <a:ext cx="838200" cy="39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90124</xdr:rowOff>
    </xdr:from>
    <xdr:ext cx="534377"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090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79,736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67247</xdr:rowOff>
    </xdr:from>
    <xdr:to>
      <xdr:col>15</xdr:col>
      <xdr:colOff>231775</xdr:colOff>
      <xdr:row>36</xdr:row>
      <xdr:rowOff>168847</xdr:rowOff>
    </xdr:to>
    <xdr:sp macro="" textlink="">
      <xdr:nvSpPr>
        <xdr:cNvPr id="288" name="フローチャート : 判断 287">
          <a:extLst>
            <a:ext uri="{FF2B5EF4-FFF2-40B4-BE49-F238E27FC236}">
              <a16:creationId xmlns:a16="http://schemas.microsoft.com/office/drawing/2014/main" id="{00000000-0008-0000-0600-000020010000}"/>
            </a:ext>
          </a:extLst>
        </xdr:cNvPr>
        <xdr:cNvSpPr/>
      </xdr:nvSpPr>
      <xdr:spPr>
        <a:xfrm>
          <a:off x="104267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161417</xdr:rowOff>
    </xdr:from>
    <xdr:to>
      <xdr:col>14</xdr:col>
      <xdr:colOff>28575</xdr:colOff>
      <xdr:row>37</xdr:row>
      <xdr:rowOff>42861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333617"/>
          <a:ext cx="889000" cy="5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74178</xdr:rowOff>
    </xdr:from>
    <xdr:to>
      <xdr:col>14</xdr:col>
      <xdr:colOff>79375</xdr:colOff>
      <xdr:row>37</xdr:row>
      <xdr:rowOff>4328</xdr:rowOff>
    </xdr:to>
    <xdr:sp macro="" textlink="">
      <xdr:nvSpPr>
        <xdr:cNvPr id="290" name="フローチャート : 判断 289">
          <a:extLst>
            <a:ext uri="{FF2B5EF4-FFF2-40B4-BE49-F238E27FC236}">
              <a16:creationId xmlns:a16="http://schemas.microsoft.com/office/drawing/2014/main" id="{00000000-0008-0000-0600-000022010000}"/>
            </a:ext>
          </a:extLst>
        </xdr:cNvPr>
        <xdr:cNvSpPr/>
      </xdr:nvSpPr>
      <xdr:spPr>
        <a:xfrm>
          <a:off x="9588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35</xdr:row>
      <xdr:rowOff>20855</xdr:rowOff>
    </xdr:from>
    <xdr:ext cx="534377"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72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78,220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42861</xdr:rowOff>
    </xdr:from>
    <xdr:to>
      <xdr:col>12</xdr:col>
      <xdr:colOff>511175</xdr:colOff>
      <xdr:row>37</xdr:row>
      <xdr:rowOff>50532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386511"/>
          <a:ext cx="889000" cy="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86994</xdr:rowOff>
    </xdr:from>
    <xdr:to>
      <xdr:col>12</xdr:col>
      <xdr:colOff>561975</xdr:colOff>
      <xdr:row>37</xdr:row>
      <xdr:rowOff>17144</xdr:rowOff>
    </xdr:to>
    <xdr:sp macro="" textlink="">
      <xdr:nvSpPr>
        <xdr:cNvPr id="293" name="フローチャート : 判断 292">
          <a:extLst>
            <a:ext uri="{FF2B5EF4-FFF2-40B4-BE49-F238E27FC236}">
              <a16:creationId xmlns:a16="http://schemas.microsoft.com/office/drawing/2014/main" id="{00000000-0008-0000-0600-000025010000}"/>
            </a:ext>
          </a:extLst>
        </xdr:cNvPr>
        <xdr:cNvSpPr/>
      </xdr:nvSpPr>
      <xdr:spPr>
        <a:xfrm>
          <a:off x="8699500" y="62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35</xdr:row>
      <xdr:rowOff>33671</xdr:rowOff>
    </xdr:from>
    <xdr:ext cx="534377"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83111" y="6034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50532</xdr:rowOff>
    </xdr:from>
    <xdr:to>
      <xdr:col>11</xdr:col>
      <xdr:colOff>307975</xdr:colOff>
      <xdr:row>37</xdr:row>
      <xdr:rowOff>65867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394182"/>
          <a:ext cx="889000" cy="1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73277</xdr:rowOff>
    </xdr:from>
    <xdr:to>
      <xdr:col>11</xdr:col>
      <xdr:colOff>358775</xdr:colOff>
      <xdr:row>37</xdr:row>
      <xdr:rowOff>3427</xdr:rowOff>
    </xdr:to>
    <xdr:sp macro="" textlink="">
      <xdr:nvSpPr>
        <xdr:cNvPr id="296" name="フローチャート : 判断 295">
          <a:extLst>
            <a:ext uri="{FF2B5EF4-FFF2-40B4-BE49-F238E27FC236}">
              <a16:creationId xmlns:a16="http://schemas.microsoft.com/office/drawing/2014/main" id="{00000000-0008-0000-0600-000028010000}"/>
            </a:ext>
          </a:extLst>
        </xdr:cNvPr>
        <xdr:cNvSpPr/>
      </xdr:nvSpPr>
      <xdr:spPr>
        <a:xfrm>
          <a:off x="7810500" y="624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19954</xdr:rowOff>
    </xdr:from>
    <xdr:ext cx="534377"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94111" y="602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128151</xdr:rowOff>
    </xdr:from>
    <xdr:to>
      <xdr:col>10</xdr:col>
      <xdr:colOff>155575</xdr:colOff>
      <xdr:row>37</xdr:row>
      <xdr:rowOff>58301</xdr:rowOff>
    </xdr:to>
    <xdr:sp macro="" textlink="">
      <xdr:nvSpPr>
        <xdr:cNvPr id="298" name="フローチャート : 判断 297">
          <a:extLst>
            <a:ext uri="{FF2B5EF4-FFF2-40B4-BE49-F238E27FC236}">
              <a16:creationId xmlns:a16="http://schemas.microsoft.com/office/drawing/2014/main" id="{00000000-0008-0000-0600-00002A010000}"/>
            </a:ext>
          </a:extLst>
        </xdr:cNvPr>
        <xdr:cNvSpPr/>
      </xdr:nvSpPr>
      <xdr:spPr>
        <a:xfrm>
          <a:off x="6921500" y="630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74828</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705111" y="6075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149625</xdr:rowOff>
    </xdr:from>
    <xdr:to>
      <xdr:col>15</xdr:col>
      <xdr:colOff>231775</xdr:colOff>
      <xdr:row>37</xdr:row>
      <xdr:rowOff>79775</xdr:rowOff>
    </xdr:to>
    <xdr:sp macro="" textlink="">
      <xdr:nvSpPr>
        <xdr:cNvPr id="305" name="円/楕円 304">
          <a:extLst>
            <a:ext uri="{FF2B5EF4-FFF2-40B4-BE49-F238E27FC236}">
              <a16:creationId xmlns:a16="http://schemas.microsoft.com/office/drawing/2014/main" id="{00000000-0008-0000-0600-000031010000}"/>
            </a:ext>
          </a:extLst>
        </xdr:cNvPr>
        <xdr:cNvSpPr/>
      </xdr:nvSpPr>
      <xdr:spPr>
        <a:xfrm>
          <a:off x="10426700" y="632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64552</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236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61,718</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110617</xdr:rowOff>
    </xdr:from>
    <xdr:to>
      <xdr:col>14</xdr:col>
      <xdr:colOff>79375</xdr:colOff>
      <xdr:row>37</xdr:row>
      <xdr:rowOff>40767</xdr:rowOff>
    </xdr:to>
    <xdr:sp macro="" textlink="">
      <xdr:nvSpPr>
        <xdr:cNvPr id="307" name="円/楕円 306">
          <a:extLst>
            <a:ext uri="{FF2B5EF4-FFF2-40B4-BE49-F238E27FC236}">
              <a16:creationId xmlns:a16="http://schemas.microsoft.com/office/drawing/2014/main" id="{00000000-0008-0000-0600-000033010000}"/>
            </a:ext>
          </a:extLst>
        </xdr:cNvPr>
        <xdr:cNvSpPr/>
      </xdr:nvSpPr>
      <xdr:spPr>
        <a:xfrm>
          <a:off x="9588500" y="62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31894</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37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70,250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163511</xdr:rowOff>
    </xdr:from>
    <xdr:to>
      <xdr:col>12</xdr:col>
      <xdr:colOff>561975</xdr:colOff>
      <xdr:row>37</xdr:row>
      <xdr:rowOff>93661</xdr:rowOff>
    </xdr:to>
    <xdr:sp macro="" textlink="">
      <xdr:nvSpPr>
        <xdr:cNvPr id="309" name="円/楕円 308">
          <a:extLst>
            <a:ext uri="{FF2B5EF4-FFF2-40B4-BE49-F238E27FC236}">
              <a16:creationId xmlns:a16="http://schemas.microsoft.com/office/drawing/2014/main" id="{00000000-0008-0000-0600-000035010000}"/>
            </a:ext>
          </a:extLst>
        </xdr:cNvPr>
        <xdr:cNvSpPr/>
      </xdr:nvSpPr>
      <xdr:spPr>
        <a:xfrm>
          <a:off x="8699500" y="6335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84788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42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58,681</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171182</xdr:rowOff>
    </xdr:from>
    <xdr:to>
      <xdr:col>11</xdr:col>
      <xdr:colOff>358775</xdr:colOff>
      <xdr:row>37</xdr:row>
      <xdr:rowOff>101332</xdr:rowOff>
    </xdr:to>
    <xdr:sp macro="" textlink="">
      <xdr:nvSpPr>
        <xdr:cNvPr id="311" name="円/楕円 310">
          <a:extLst>
            <a:ext uri="{FF2B5EF4-FFF2-40B4-BE49-F238E27FC236}">
              <a16:creationId xmlns:a16="http://schemas.microsoft.com/office/drawing/2014/main" id="{00000000-0008-0000-0600-000037010000}"/>
            </a:ext>
          </a:extLst>
        </xdr:cNvPr>
        <xdr:cNvSpPr/>
      </xdr:nvSpPr>
      <xdr:spPr>
        <a:xfrm>
          <a:off x="7810500" y="6343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92459</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436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57,003</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15067</xdr:rowOff>
    </xdr:from>
    <xdr:to>
      <xdr:col>10</xdr:col>
      <xdr:colOff>155575</xdr:colOff>
      <xdr:row>37</xdr:row>
      <xdr:rowOff>116667</xdr:rowOff>
    </xdr:to>
    <xdr:sp macro="" textlink="">
      <xdr:nvSpPr>
        <xdr:cNvPr id="313" name="円/楕円 312">
          <a:extLst>
            <a:ext uri="{FF2B5EF4-FFF2-40B4-BE49-F238E27FC236}">
              <a16:creationId xmlns:a16="http://schemas.microsoft.com/office/drawing/2014/main" id="{00000000-0008-0000-0600-000039010000}"/>
            </a:ext>
          </a:extLst>
        </xdr:cNvPr>
        <xdr:cNvSpPr/>
      </xdr:nvSpPr>
      <xdr:spPr>
        <a:xfrm>
          <a:off x="6921500" y="635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107794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451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53,649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41,437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97253</xdr:rowOff>
    </xdr:from>
    <xdr:to>
      <xdr:col>15</xdr:col>
      <xdr:colOff>180340</xdr:colOff>
      <xdr:row>59</xdr:row>
      <xdr:rowOff>33017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69753"/>
          <a:ext cx="1270" cy="1478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38952</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4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15,003</a:t>
          </a:r>
          <a:endParaRPr kumimoji="1" lang="ja-JP" altLang="en-US" sz="1000" b="1">
            <a:latin typeface="ＭＳ Ｐゴシック"/>
          </a:endParaRPr>
        </a:p>
      </xdr:txBody>
    </xdr:sp>
    <xdr:clientData/>
  </xdr:oneCellAnchor>
  <xdr:twoCellAnchor>
    <xdr:from>
      <xdr:col>15</xdr:col>
      <xdr:colOff>92075</xdr:colOff>
      <xdr:row>59</xdr:row>
      <xdr:rowOff>33017</xdr:rowOff>
    </xdr:from>
    <xdr:to>
      <xdr:col>15</xdr:col>
      <xdr:colOff>269875</xdr:colOff>
      <xdr:row>59</xdr:row>
      <xdr:rowOff>33017</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48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43930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4498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1,955,705</a:t>
          </a:r>
          <a:endParaRPr kumimoji="1" lang="ja-JP" altLang="en-US" sz="1000" b="1">
            <a:latin typeface="ＭＳ Ｐゴシック"/>
          </a:endParaRPr>
        </a:p>
      </xdr:txBody>
    </xdr:sp>
    <xdr:clientData/>
  </xdr:oneCellAnchor>
  <xdr:twoCellAnchor>
    <xdr:from>
      <xdr:col>15</xdr:col>
      <xdr:colOff>92075</xdr:colOff>
      <xdr:row>50</xdr:row>
      <xdr:rowOff>97253</xdr:rowOff>
    </xdr:from>
    <xdr:to>
      <xdr:col>15</xdr:col>
      <xdr:colOff>269875</xdr:colOff>
      <xdr:row>50</xdr:row>
      <xdr:rowOff>97253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69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171342</xdr:rowOff>
    </xdr:from>
    <xdr:to>
      <xdr:col>15</xdr:col>
      <xdr:colOff>180975</xdr:colOff>
      <xdr:row>59</xdr:row>
      <xdr:rowOff>14867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10115442"/>
          <a:ext cx="838200" cy="14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57</xdr:row>
      <xdr:rowOff>127853</xdr:rowOff>
    </xdr:from>
    <xdr:ext cx="534377"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9005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78,903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104976</xdr:rowOff>
    </xdr:from>
    <xdr:to>
      <xdr:col>15</xdr:col>
      <xdr:colOff>231775</xdr:colOff>
      <xdr:row>59</xdr:row>
      <xdr:rowOff>35126</xdr:rowOff>
    </xdr:to>
    <xdr:sp macro="" textlink="">
      <xdr:nvSpPr>
        <xdr:cNvPr id="345" name="フローチャート : 判断 344">
          <a:extLst>
            <a:ext uri="{FF2B5EF4-FFF2-40B4-BE49-F238E27FC236}">
              <a16:creationId xmlns:a16="http://schemas.microsoft.com/office/drawing/2014/main" id="{00000000-0008-0000-0600-000059010000}"/>
            </a:ext>
          </a:extLst>
        </xdr:cNvPr>
        <xdr:cNvSpPr/>
      </xdr:nvSpPr>
      <xdr:spPr>
        <a:xfrm>
          <a:off x="10426700" y="100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171342</xdr:rowOff>
    </xdr:from>
    <xdr:to>
      <xdr:col>14</xdr:col>
      <xdr:colOff>28575</xdr:colOff>
      <xdr:row>59</xdr:row>
      <xdr:rowOff>17083</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115442"/>
          <a:ext cx="889000" cy="1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84258</xdr:rowOff>
    </xdr:from>
    <xdr:to>
      <xdr:col>14</xdr:col>
      <xdr:colOff>79375</xdr:colOff>
      <xdr:row>59</xdr:row>
      <xdr:rowOff>14408</xdr:rowOff>
    </xdr:to>
    <xdr:sp macro="" textlink="">
      <xdr:nvSpPr>
        <xdr:cNvPr id="347" name="フローチャート : 判断 346">
          <a:extLst>
            <a:ext uri="{FF2B5EF4-FFF2-40B4-BE49-F238E27FC236}">
              <a16:creationId xmlns:a16="http://schemas.microsoft.com/office/drawing/2014/main" id="{00000000-0008-0000-0600-00005B010000}"/>
            </a:ext>
          </a:extLst>
        </xdr:cNvPr>
        <xdr:cNvSpPr/>
      </xdr:nvSpPr>
      <xdr:spPr>
        <a:xfrm>
          <a:off x="9588500" y="1002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30935</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4" y="9803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106,092</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12708</xdr:rowOff>
    </xdr:from>
    <xdr:to>
      <xdr:col>12</xdr:col>
      <xdr:colOff>511175</xdr:colOff>
      <xdr:row>59</xdr:row>
      <xdr:rowOff>17083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128258"/>
          <a:ext cx="889000" cy="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98386</xdr:rowOff>
    </xdr:from>
    <xdr:to>
      <xdr:col>12</xdr:col>
      <xdr:colOff>561975</xdr:colOff>
      <xdr:row>59</xdr:row>
      <xdr:rowOff>28536</xdr:rowOff>
    </xdr:to>
    <xdr:sp macro="" textlink="">
      <xdr:nvSpPr>
        <xdr:cNvPr id="350" name="フローチャート : 判断 349">
          <a:extLst>
            <a:ext uri="{FF2B5EF4-FFF2-40B4-BE49-F238E27FC236}">
              <a16:creationId xmlns:a16="http://schemas.microsoft.com/office/drawing/2014/main" id="{00000000-0008-0000-0600-00005E010000}"/>
            </a:ext>
          </a:extLst>
        </xdr:cNvPr>
        <xdr:cNvSpPr/>
      </xdr:nvSpPr>
      <xdr:spPr>
        <a:xfrm>
          <a:off x="8699500" y="1004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45063</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83111" y="981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12708</xdr:rowOff>
    </xdr:from>
    <xdr:to>
      <xdr:col>11</xdr:col>
      <xdr:colOff>307975</xdr:colOff>
      <xdr:row>59</xdr:row>
      <xdr:rowOff>17660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128258"/>
          <a:ext cx="8890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102624</xdr:rowOff>
    </xdr:from>
    <xdr:to>
      <xdr:col>11</xdr:col>
      <xdr:colOff>358775</xdr:colOff>
      <xdr:row>59</xdr:row>
      <xdr:rowOff>32774</xdr:rowOff>
    </xdr:to>
    <xdr:sp macro="" textlink="">
      <xdr:nvSpPr>
        <xdr:cNvPr id="353" name="フローチャート : 判断 352">
          <a:extLst>
            <a:ext uri="{FF2B5EF4-FFF2-40B4-BE49-F238E27FC236}">
              <a16:creationId xmlns:a16="http://schemas.microsoft.com/office/drawing/2014/main" id="{00000000-0008-0000-0600-000061010000}"/>
            </a:ext>
          </a:extLst>
        </xdr:cNvPr>
        <xdr:cNvSpPr/>
      </xdr:nvSpPr>
      <xdr:spPr>
        <a:xfrm>
          <a:off x="7810500" y="1004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49301</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94111" y="9821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111316</xdr:rowOff>
    </xdr:from>
    <xdr:to>
      <xdr:col>10</xdr:col>
      <xdr:colOff>155575</xdr:colOff>
      <xdr:row>59</xdr:row>
      <xdr:rowOff>41466</xdr:rowOff>
    </xdr:to>
    <xdr:sp macro="" textlink="">
      <xdr:nvSpPr>
        <xdr:cNvPr id="355" name="フローチャート : 判断 354">
          <a:extLst>
            <a:ext uri="{FF2B5EF4-FFF2-40B4-BE49-F238E27FC236}">
              <a16:creationId xmlns:a16="http://schemas.microsoft.com/office/drawing/2014/main" id="{00000000-0008-0000-0600-000063010000}"/>
            </a:ext>
          </a:extLst>
        </xdr:cNvPr>
        <xdr:cNvSpPr/>
      </xdr:nvSpPr>
      <xdr:spPr>
        <a:xfrm>
          <a:off x="6921500" y="10055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57993</xdr:rowOff>
    </xdr:from>
    <xdr:ext cx="534377"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705111" y="983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135517</xdr:rowOff>
    </xdr:from>
    <xdr:to>
      <xdr:col>15</xdr:col>
      <xdr:colOff>231775</xdr:colOff>
      <xdr:row>59</xdr:row>
      <xdr:rowOff>65667</xdr:rowOff>
    </xdr:to>
    <xdr:sp macro="" textlink="">
      <xdr:nvSpPr>
        <xdr:cNvPr id="362" name="円/楕円 361">
          <a:extLst>
            <a:ext uri="{FF2B5EF4-FFF2-40B4-BE49-F238E27FC236}">
              <a16:creationId xmlns:a16="http://schemas.microsoft.com/office/drawing/2014/main" id="{00000000-0008-0000-0600-00006A010000}"/>
            </a:ext>
          </a:extLst>
        </xdr:cNvPr>
        <xdr:cNvSpPr/>
      </xdr:nvSpPr>
      <xdr:spPr>
        <a:xfrm>
          <a:off x="10426700" y="10079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58</xdr:row>
      <xdr:rowOff>83403</xdr:rowOff>
    </xdr:from>
    <xdr:ext cx="534377"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10027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38,823</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120542</xdr:rowOff>
    </xdr:from>
    <xdr:to>
      <xdr:col>14</xdr:col>
      <xdr:colOff>79375</xdr:colOff>
      <xdr:row>59</xdr:row>
      <xdr:rowOff>50692</xdr:rowOff>
    </xdr:to>
    <xdr:sp macro="" textlink="">
      <xdr:nvSpPr>
        <xdr:cNvPr id="364" name="円/楕円 363">
          <a:extLst>
            <a:ext uri="{FF2B5EF4-FFF2-40B4-BE49-F238E27FC236}">
              <a16:creationId xmlns:a16="http://schemas.microsoft.com/office/drawing/2014/main" id="{00000000-0008-0000-0600-00006C010000}"/>
            </a:ext>
          </a:extLst>
        </xdr:cNvPr>
        <xdr:cNvSpPr/>
      </xdr:nvSpPr>
      <xdr:spPr>
        <a:xfrm>
          <a:off x="9588500" y="1006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41819</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72111" y="10157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58,475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137733</xdr:rowOff>
    </xdr:from>
    <xdr:to>
      <xdr:col>12</xdr:col>
      <xdr:colOff>561975</xdr:colOff>
      <xdr:row>59</xdr:row>
      <xdr:rowOff>67883</xdr:rowOff>
    </xdr:to>
    <xdr:sp macro="" textlink="">
      <xdr:nvSpPr>
        <xdr:cNvPr id="366" name="円/楕円 365">
          <a:extLst>
            <a:ext uri="{FF2B5EF4-FFF2-40B4-BE49-F238E27FC236}">
              <a16:creationId xmlns:a16="http://schemas.microsoft.com/office/drawing/2014/main" id="{00000000-0008-0000-0600-00006E010000}"/>
            </a:ext>
          </a:extLst>
        </xdr:cNvPr>
        <xdr:cNvSpPr/>
      </xdr:nvSpPr>
      <xdr:spPr>
        <a:xfrm>
          <a:off x="8699500" y="1008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59010</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10174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35,915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133358</xdr:rowOff>
    </xdr:from>
    <xdr:to>
      <xdr:col>11</xdr:col>
      <xdr:colOff>358775</xdr:colOff>
      <xdr:row>59</xdr:row>
      <xdr:rowOff>63508</xdr:rowOff>
    </xdr:to>
    <xdr:sp macro="" textlink="">
      <xdr:nvSpPr>
        <xdr:cNvPr id="368" name="円/楕円 367">
          <a:extLst>
            <a:ext uri="{FF2B5EF4-FFF2-40B4-BE49-F238E27FC236}">
              <a16:creationId xmlns:a16="http://schemas.microsoft.com/office/drawing/2014/main" id="{00000000-0008-0000-0600-000070010000}"/>
            </a:ext>
          </a:extLst>
        </xdr:cNvPr>
        <xdr:cNvSpPr/>
      </xdr:nvSpPr>
      <xdr:spPr>
        <a:xfrm>
          <a:off x="7810500" y="10077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54635</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94111" y="1017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41,656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138310</xdr:rowOff>
    </xdr:from>
    <xdr:to>
      <xdr:col>10</xdr:col>
      <xdr:colOff>155575</xdr:colOff>
      <xdr:row>59</xdr:row>
      <xdr:rowOff>68460</xdr:rowOff>
    </xdr:to>
    <xdr:sp macro="" textlink="">
      <xdr:nvSpPr>
        <xdr:cNvPr id="370" name="円/楕円 369">
          <a:extLst>
            <a:ext uri="{FF2B5EF4-FFF2-40B4-BE49-F238E27FC236}">
              <a16:creationId xmlns:a16="http://schemas.microsoft.com/office/drawing/2014/main" id="{00000000-0008-0000-0600-000072010000}"/>
            </a:ext>
          </a:extLst>
        </xdr:cNvPr>
        <xdr:cNvSpPr/>
      </xdr:nvSpPr>
      <xdr:spPr>
        <a:xfrm>
          <a:off x="6921500" y="100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59587</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05111" y="10175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35,157</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73</xdr:row>
      <xdr:rowOff>168927</xdr:rowOff>
    </xdr:from>
    <xdr:ext cx="685572"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71</xdr:row>
      <xdr:rowOff>130827</xdr:rowOff>
    </xdr:from>
    <xdr:ext cx="685572"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92727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155191</xdr:rowOff>
    </xdr:from>
    <xdr:to>
      <xdr:col>15</xdr:col>
      <xdr:colOff>180340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56691"/>
          <a:ext cx="1270" cy="1432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79747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6242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101868</xdr:rowOff>
    </xdr:from>
    <xdr:ext cx="690189"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319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1,879,671</a:t>
          </a:r>
          <a:endParaRPr kumimoji="1" lang="ja-JP" altLang="en-US" sz="1000" b="1">
            <a:latin typeface="ＭＳ Ｐゴシック"/>
          </a:endParaRPr>
        </a:p>
      </xdr:txBody>
    </xdr:sp>
    <xdr:clientData/>
  </xdr:oneCellAnchor>
  <xdr:twoCellAnchor>
    <xdr:from>
      <xdr:col>15</xdr:col>
      <xdr:colOff>92075</xdr:colOff>
      <xdr:row>70</xdr:row>
      <xdr:rowOff>155191</xdr:rowOff>
    </xdr:from>
    <xdr:to>
      <xdr:col>15</xdr:col>
      <xdr:colOff>269875</xdr:colOff>
      <xdr:row>70</xdr:row>
      <xdr:rowOff>155191</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5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79</xdr:row>
      <xdr:rowOff>39270</xdr:rowOff>
    </xdr:from>
    <xdr:to>
      <xdr:col>15</xdr:col>
      <xdr:colOff>180975</xdr:colOff>
      <xdr:row>79</xdr:row>
      <xdr:rowOff>39861</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flipV="1">
          <a:off x="9639300" y="13583820"/>
          <a:ext cx="838200" cy="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168648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3702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25,367</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145771</xdr:rowOff>
    </xdr:from>
    <xdr:to>
      <xdr:col>15</xdr:col>
      <xdr:colOff>231775</xdr:colOff>
      <xdr:row>79</xdr:row>
      <xdr:rowOff>75921</xdr:rowOff>
    </xdr:to>
    <xdr:sp macro="" textlink="">
      <xdr:nvSpPr>
        <xdr:cNvPr id="402" name="フローチャート : 判断 401">
          <a:extLst>
            <a:ext uri="{FF2B5EF4-FFF2-40B4-BE49-F238E27FC236}">
              <a16:creationId xmlns:a16="http://schemas.microsoft.com/office/drawing/2014/main" id="{00000000-0008-0000-0600-000092010000}"/>
            </a:ext>
          </a:extLst>
        </xdr:cNvPr>
        <xdr:cNvSpPr/>
      </xdr:nvSpPr>
      <xdr:spPr>
        <a:xfrm>
          <a:off x="10426700" y="1351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39861</xdr:rowOff>
    </xdr:from>
    <xdr:to>
      <xdr:col>14</xdr:col>
      <xdr:colOff>28575</xdr:colOff>
      <xdr:row>79</xdr:row>
      <xdr:rowOff>41246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584411"/>
          <a:ext cx="889000" cy="1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118768</xdr:rowOff>
    </xdr:from>
    <xdr:to>
      <xdr:col>14</xdr:col>
      <xdr:colOff>79375</xdr:colOff>
      <xdr:row>79</xdr:row>
      <xdr:rowOff>48918</xdr:rowOff>
    </xdr:to>
    <xdr:sp macro="" textlink="">
      <xdr:nvSpPr>
        <xdr:cNvPr id="404" name="フローチャート : 判断 403">
          <a:extLst>
            <a:ext uri="{FF2B5EF4-FFF2-40B4-BE49-F238E27FC236}">
              <a16:creationId xmlns:a16="http://schemas.microsoft.com/office/drawing/2014/main" id="{00000000-0008-0000-0600-000094010000}"/>
            </a:ext>
          </a:extLst>
        </xdr:cNvPr>
        <xdr:cNvSpPr/>
      </xdr:nvSpPr>
      <xdr:spPr>
        <a:xfrm>
          <a:off x="9588500" y="1349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65445</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267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60,803</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132333</xdr:rowOff>
    </xdr:from>
    <xdr:to>
      <xdr:col>12</xdr:col>
      <xdr:colOff>561975</xdr:colOff>
      <xdr:row>79</xdr:row>
      <xdr:rowOff>62483</xdr:rowOff>
    </xdr:to>
    <xdr:sp macro="" textlink="">
      <xdr:nvSpPr>
        <xdr:cNvPr id="406" name="フローチャート : 判断 405">
          <a:extLst>
            <a:ext uri="{FF2B5EF4-FFF2-40B4-BE49-F238E27FC236}">
              <a16:creationId xmlns:a16="http://schemas.microsoft.com/office/drawing/2014/main" id="{00000000-0008-0000-0600-000096010000}"/>
            </a:ext>
          </a:extLst>
        </xdr:cNvPr>
        <xdr:cNvSpPr/>
      </xdr:nvSpPr>
      <xdr:spPr>
        <a:xfrm>
          <a:off x="8699500" y="13505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79010</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280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159920</xdr:rowOff>
    </xdr:from>
    <xdr:to>
      <xdr:col>15</xdr:col>
      <xdr:colOff>231775</xdr:colOff>
      <xdr:row>79</xdr:row>
      <xdr:rowOff>90070</xdr:rowOff>
    </xdr:to>
    <xdr:sp macro="" textlink="">
      <xdr:nvSpPr>
        <xdr:cNvPr id="413" name="円/楕円 412">
          <a:extLst>
            <a:ext uri="{FF2B5EF4-FFF2-40B4-BE49-F238E27FC236}">
              <a16:creationId xmlns:a16="http://schemas.microsoft.com/office/drawing/2014/main" id="{00000000-0008-0000-0600-00009D010000}"/>
            </a:ext>
          </a:extLst>
        </xdr:cNvPr>
        <xdr:cNvSpPr/>
      </xdr:nvSpPr>
      <xdr:spPr>
        <a:xfrm>
          <a:off x="10426700" y="1353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124197</xdr:rowOff>
    </xdr:from>
    <xdr:ext cx="469744" cy="259045"/>
    <xdr:sp macro="" textlink="">
      <xdr:nvSpPr>
        <xdr:cNvPr id="414" name="普通建設事業費 （ うち新規整備　）該当値テキスト">
          <a:extLst>
            <a:ext uri="{FF2B5EF4-FFF2-40B4-BE49-F238E27FC236}">
              <a16:creationId xmlns:a16="http://schemas.microsoft.com/office/drawing/2014/main" id="{00000000-0008-0000-0600-00009E010000}"/>
            </a:ext>
          </a:extLst>
        </xdr:cNvPr>
        <xdr:cNvSpPr txBox="1"/>
      </xdr:nvSpPr>
      <xdr:spPr>
        <a:xfrm>
          <a:off x="10528300" y="13497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6,798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160511</xdr:rowOff>
    </xdr:from>
    <xdr:to>
      <xdr:col>14</xdr:col>
      <xdr:colOff>79375</xdr:colOff>
      <xdr:row>79</xdr:row>
      <xdr:rowOff>90661</xdr:rowOff>
    </xdr:to>
    <xdr:sp macro="" textlink="">
      <xdr:nvSpPr>
        <xdr:cNvPr id="415" name="円/楕円 414">
          <a:extLst>
            <a:ext uri="{FF2B5EF4-FFF2-40B4-BE49-F238E27FC236}">
              <a16:creationId xmlns:a16="http://schemas.microsoft.com/office/drawing/2014/main" id="{00000000-0008-0000-0600-00009F010000}"/>
            </a:ext>
          </a:extLst>
        </xdr:cNvPr>
        <xdr:cNvSpPr/>
      </xdr:nvSpPr>
      <xdr:spPr>
        <a:xfrm>
          <a:off x="9588500" y="1353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81788</xdr:rowOff>
    </xdr:from>
    <xdr:ext cx="469744"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04427" y="13626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6,023</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161896</xdr:rowOff>
    </xdr:from>
    <xdr:to>
      <xdr:col>12</xdr:col>
      <xdr:colOff>561975</xdr:colOff>
      <xdr:row>79</xdr:row>
      <xdr:rowOff>92046</xdr:rowOff>
    </xdr:to>
    <xdr:sp macro="" textlink="">
      <xdr:nvSpPr>
        <xdr:cNvPr id="417" name="円/楕円 416">
          <a:extLst>
            <a:ext uri="{FF2B5EF4-FFF2-40B4-BE49-F238E27FC236}">
              <a16:creationId xmlns:a16="http://schemas.microsoft.com/office/drawing/2014/main" id="{00000000-0008-0000-0600-0000A1010000}"/>
            </a:ext>
          </a:extLst>
        </xdr:cNvPr>
        <xdr:cNvSpPr/>
      </xdr:nvSpPr>
      <xdr:spPr>
        <a:xfrm>
          <a:off x="8699500" y="1353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79</xdr:row>
      <xdr:rowOff>83173</xdr:rowOff>
    </xdr:from>
    <xdr:ext cx="469744"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15427" y="13627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a:extLst>
            <a:ext uri="{FF2B5EF4-FFF2-40B4-BE49-F238E27FC236}">
              <a16:creationId xmlns:a16="http://schemas.microsoft.com/office/drawing/2014/main" id="{00000000-0008-0000-0600-0000A3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a:extLst>
            <a:ext uri="{FF2B5EF4-FFF2-40B4-BE49-F238E27FC236}">
              <a16:creationId xmlns:a16="http://schemas.microsoft.com/office/drawing/2014/main" id="{00000000-0008-0000-0600-0000A4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a:extLst>
            <a:ext uri="{FF2B5EF4-FFF2-40B4-BE49-F238E27FC236}">
              <a16:creationId xmlns:a16="http://schemas.microsoft.com/office/drawing/2014/main" id="{00000000-0008-0000-0600-0000A5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a:extLst>
            <a:ext uri="{FF2B5EF4-FFF2-40B4-BE49-F238E27FC236}">
              <a16:creationId xmlns:a16="http://schemas.microsoft.com/office/drawing/2014/main" id="{00000000-0008-0000-0600-0000A6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a:extLst>
            <a:ext uri="{FF2B5EF4-FFF2-40B4-BE49-F238E27FC236}">
              <a16:creationId xmlns:a16="http://schemas.microsoft.com/office/drawing/2014/main" id="{00000000-0008-0000-0600-0000A7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a:extLst>
            <a:ext uri="{FF2B5EF4-FFF2-40B4-BE49-F238E27FC236}">
              <a16:creationId xmlns:a16="http://schemas.microsoft.com/office/drawing/2014/main" id="{00000000-0008-0000-0600-0000A8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a:extLst>
            <a:ext uri="{FF2B5EF4-FFF2-40B4-BE49-F238E27FC236}">
              <a16:creationId xmlns:a16="http://schemas.microsoft.com/office/drawing/2014/main" id="{00000000-0008-0000-0600-0000A9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a:extLst>
            <a:ext uri="{FF2B5EF4-FFF2-40B4-BE49-F238E27FC236}">
              <a16:creationId xmlns:a16="http://schemas.microsoft.com/office/drawing/2014/main" id="{00000000-0008-0000-0600-0000AC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29" name="直線コネクタ 428">
          <a:extLst>
            <a:ext uri="{FF2B5EF4-FFF2-40B4-BE49-F238E27FC236}">
              <a16:creationId xmlns:a16="http://schemas.microsoft.com/office/drawing/2014/main" id="{00000000-0008-0000-0600-0000AD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1" name="直線コネクタ 430">
          <a:extLst>
            <a:ext uri="{FF2B5EF4-FFF2-40B4-BE49-F238E27FC236}">
              <a16:creationId xmlns:a16="http://schemas.microsoft.com/office/drawing/2014/main" id="{00000000-0008-0000-0600-0000AF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39" name="普通建設事業費 （ うち更新整備　）グラフ枠">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99289</xdr:rowOff>
    </xdr:from>
    <xdr:to>
      <xdr:col>15</xdr:col>
      <xdr:colOff>180340</xdr:colOff>
      <xdr:row>98</xdr:row>
      <xdr:rowOff>133386</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flipV="1">
          <a:off x="10475595" y="15872689"/>
          <a:ext cx="1270" cy="1062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137213</xdr:rowOff>
    </xdr:from>
    <xdr:ext cx="469744" cy="259045"/>
    <xdr:sp macro="" textlink="">
      <xdr:nvSpPr>
        <xdr:cNvPr id="441" name="普通建設事業費 （ うち更新整備　）最小値テキスト">
          <a:extLst>
            <a:ext uri="{FF2B5EF4-FFF2-40B4-BE49-F238E27FC236}">
              <a16:creationId xmlns:a16="http://schemas.microsoft.com/office/drawing/2014/main" id="{00000000-0008-0000-0600-0000B9010000}"/>
            </a:ext>
          </a:extLst>
        </xdr:cNvPr>
        <xdr:cNvSpPr txBox="1"/>
      </xdr:nvSpPr>
      <xdr:spPr>
        <a:xfrm>
          <a:off x="10528300" y="16939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1,381</a:t>
          </a:r>
          <a:endParaRPr kumimoji="1" lang="ja-JP" altLang="en-US" sz="1000" b="1">
            <a:latin typeface="ＭＳ Ｐゴシック"/>
          </a:endParaRPr>
        </a:p>
      </xdr:txBody>
    </xdr:sp>
    <xdr:clientData/>
  </xdr:oneCellAnchor>
  <xdr:twoCellAnchor>
    <xdr:from>
      <xdr:col>15</xdr:col>
      <xdr:colOff>92075</xdr:colOff>
      <xdr:row>98</xdr:row>
      <xdr:rowOff>133386</xdr:rowOff>
    </xdr:from>
    <xdr:to>
      <xdr:col>15</xdr:col>
      <xdr:colOff>269875</xdr:colOff>
      <xdr:row>98</xdr:row>
      <xdr:rowOff>133386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10388600" y="1693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45966</xdr:rowOff>
    </xdr:from>
    <xdr:ext cx="599010" cy="259045"/>
    <xdr:sp macro="" textlink="">
      <xdr:nvSpPr>
        <xdr:cNvPr id="443" name="普通建設事業費 （ うち更新整備　）最大値テキスト">
          <a:extLst>
            <a:ext uri="{FF2B5EF4-FFF2-40B4-BE49-F238E27FC236}">
              <a16:creationId xmlns:a16="http://schemas.microsoft.com/office/drawing/2014/main" id="{00000000-0008-0000-0600-0000BB010000}"/>
            </a:ext>
          </a:extLst>
        </xdr:cNvPr>
        <xdr:cNvSpPr txBox="1"/>
      </xdr:nvSpPr>
      <xdr:spPr>
        <a:xfrm>
          <a:off x="10528300" y="1564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233,839</a:t>
          </a:r>
          <a:endParaRPr kumimoji="1" lang="ja-JP" altLang="en-US" sz="1000" b="1">
            <a:latin typeface="ＭＳ Ｐゴシック"/>
          </a:endParaRPr>
        </a:p>
      </xdr:txBody>
    </xdr:sp>
    <xdr:clientData/>
  </xdr:oneCellAnchor>
  <xdr:twoCellAnchor>
    <xdr:from>
      <xdr:col>15</xdr:col>
      <xdr:colOff>92075</xdr:colOff>
      <xdr:row>92</xdr:row>
      <xdr:rowOff>99289</xdr:rowOff>
    </xdr:from>
    <xdr:to>
      <xdr:col>15</xdr:col>
      <xdr:colOff>269875</xdr:colOff>
      <xdr:row>92</xdr:row>
      <xdr:rowOff>99289</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10388600" y="15872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97025</xdr:rowOff>
    </xdr:from>
    <xdr:to>
      <xdr:col>15</xdr:col>
      <xdr:colOff>180975</xdr:colOff>
      <xdr:row>98</xdr:row>
      <xdr:rowOff>16184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9639300" y="16727675"/>
          <a:ext cx="838200" cy="90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81835</xdr:rowOff>
    </xdr:from>
    <xdr:ext cx="534377" cy="259045"/>
    <xdr:sp macro="" textlink="">
      <xdr:nvSpPr>
        <xdr:cNvPr id="446" name="普通建設事業費 （ うち更新整備　）平均値テキスト">
          <a:extLst>
            <a:ext uri="{FF2B5EF4-FFF2-40B4-BE49-F238E27FC236}">
              <a16:creationId xmlns:a16="http://schemas.microsoft.com/office/drawing/2014/main" id="{00000000-0008-0000-0600-0000BE010000}"/>
            </a:ext>
          </a:extLst>
        </xdr:cNvPr>
        <xdr:cNvSpPr txBox="1"/>
      </xdr:nvSpPr>
      <xdr:spPr>
        <a:xfrm>
          <a:off x="10528300" y="165410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44,049</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58958</xdr:rowOff>
    </xdr:from>
    <xdr:to>
      <xdr:col>15</xdr:col>
      <xdr:colOff>231775</xdr:colOff>
      <xdr:row>97</xdr:row>
      <xdr:rowOff>160558</xdr:rowOff>
    </xdr:to>
    <xdr:sp macro="" textlink="">
      <xdr:nvSpPr>
        <xdr:cNvPr id="447" name="フローチャート : 判断 446">
          <a:extLst>
            <a:ext uri="{FF2B5EF4-FFF2-40B4-BE49-F238E27FC236}">
              <a16:creationId xmlns:a16="http://schemas.microsoft.com/office/drawing/2014/main" id="{00000000-0008-0000-0600-0000BF010000}"/>
            </a:ext>
          </a:extLst>
        </xdr:cNvPr>
        <xdr:cNvSpPr/>
      </xdr:nvSpPr>
      <xdr:spPr>
        <a:xfrm>
          <a:off x="10426700" y="1668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97025</xdr:rowOff>
    </xdr:from>
    <xdr:to>
      <xdr:col>14</xdr:col>
      <xdr:colOff>28575</xdr:colOff>
      <xdr:row>98</xdr:row>
      <xdr:rowOff>18949</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flipV="1">
          <a:off x="8750300" y="16727675"/>
          <a:ext cx="889000" cy="93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111998</xdr:rowOff>
    </xdr:from>
    <xdr:to>
      <xdr:col>14</xdr:col>
      <xdr:colOff>79375</xdr:colOff>
      <xdr:row>98</xdr:row>
      <xdr:rowOff>42148</xdr:rowOff>
    </xdr:to>
    <xdr:sp macro="" textlink="">
      <xdr:nvSpPr>
        <xdr:cNvPr id="449" name="フローチャート : 判断 448">
          <a:extLst>
            <a:ext uri="{FF2B5EF4-FFF2-40B4-BE49-F238E27FC236}">
              <a16:creationId xmlns:a16="http://schemas.microsoft.com/office/drawing/2014/main" id="{00000000-0008-0000-0600-0000C1010000}"/>
            </a:ext>
          </a:extLst>
        </xdr:cNvPr>
        <xdr:cNvSpPr/>
      </xdr:nvSpPr>
      <xdr:spPr>
        <a:xfrm>
          <a:off x="9588500" y="16742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33275</xdr:rowOff>
    </xdr:from>
    <xdr:ext cx="534377"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9372111" y="16835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32,448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125540</xdr:rowOff>
    </xdr:from>
    <xdr:to>
      <xdr:col>12</xdr:col>
      <xdr:colOff>561975</xdr:colOff>
      <xdr:row>98</xdr:row>
      <xdr:rowOff>55690</xdr:rowOff>
    </xdr:to>
    <xdr:sp macro="" textlink="">
      <xdr:nvSpPr>
        <xdr:cNvPr id="451" name="フローチャート : 判断 450">
          <a:extLst>
            <a:ext uri="{FF2B5EF4-FFF2-40B4-BE49-F238E27FC236}">
              <a16:creationId xmlns:a16="http://schemas.microsoft.com/office/drawing/2014/main" id="{00000000-0008-0000-0600-0000C3010000}"/>
            </a:ext>
          </a:extLst>
        </xdr:cNvPr>
        <xdr:cNvSpPr/>
      </xdr:nvSpPr>
      <xdr:spPr>
        <a:xfrm>
          <a:off x="8699500" y="1675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72217</xdr:rowOff>
    </xdr:from>
    <xdr:ext cx="534377"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8483111" y="1653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136834</xdr:rowOff>
    </xdr:from>
    <xdr:to>
      <xdr:col>15</xdr:col>
      <xdr:colOff>231775</xdr:colOff>
      <xdr:row>98</xdr:row>
      <xdr:rowOff>66984</xdr:rowOff>
    </xdr:to>
    <xdr:sp macro="" textlink="">
      <xdr:nvSpPr>
        <xdr:cNvPr id="458" name="円/楕円 457">
          <a:extLst>
            <a:ext uri="{FF2B5EF4-FFF2-40B4-BE49-F238E27FC236}">
              <a16:creationId xmlns:a16="http://schemas.microsoft.com/office/drawing/2014/main" id="{00000000-0008-0000-0600-0000CA010000}"/>
            </a:ext>
          </a:extLst>
        </xdr:cNvPr>
        <xdr:cNvSpPr/>
      </xdr:nvSpPr>
      <xdr:spPr>
        <a:xfrm>
          <a:off x="10426700" y="16767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51761</xdr:rowOff>
    </xdr:from>
    <xdr:ext cx="534377" cy="259045"/>
    <xdr:sp macro="" textlink="">
      <xdr:nvSpPr>
        <xdr:cNvPr id="459" name="普通建設事業費 （ うち更新整備　）該当値テキスト">
          <a:extLst>
            <a:ext uri="{FF2B5EF4-FFF2-40B4-BE49-F238E27FC236}">
              <a16:creationId xmlns:a16="http://schemas.microsoft.com/office/drawing/2014/main" id="{00000000-0008-0000-0600-0000CB010000}"/>
            </a:ext>
          </a:extLst>
        </xdr:cNvPr>
        <xdr:cNvSpPr txBox="1"/>
      </xdr:nvSpPr>
      <xdr:spPr>
        <a:xfrm>
          <a:off x="10528300" y="1668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27,016</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46225</xdr:rowOff>
    </xdr:from>
    <xdr:to>
      <xdr:col>14</xdr:col>
      <xdr:colOff>79375</xdr:colOff>
      <xdr:row>97</xdr:row>
      <xdr:rowOff>147825</xdr:rowOff>
    </xdr:to>
    <xdr:sp macro="" textlink="">
      <xdr:nvSpPr>
        <xdr:cNvPr id="460" name="円/楕円 459">
          <a:extLst>
            <a:ext uri="{FF2B5EF4-FFF2-40B4-BE49-F238E27FC236}">
              <a16:creationId xmlns:a16="http://schemas.microsoft.com/office/drawing/2014/main" id="{00000000-0008-0000-0600-0000CC010000}"/>
            </a:ext>
          </a:extLst>
        </xdr:cNvPr>
        <xdr:cNvSpPr/>
      </xdr:nvSpPr>
      <xdr:spPr>
        <a:xfrm>
          <a:off x="9588500" y="16676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164352</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72111" y="16452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46,834</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139599</xdr:rowOff>
    </xdr:from>
    <xdr:to>
      <xdr:col>12</xdr:col>
      <xdr:colOff>561975</xdr:colOff>
      <xdr:row>98</xdr:row>
      <xdr:rowOff>69749</xdr:rowOff>
    </xdr:to>
    <xdr:sp macro="" textlink="">
      <xdr:nvSpPr>
        <xdr:cNvPr id="462" name="円/楕円 461">
          <a:extLst>
            <a:ext uri="{FF2B5EF4-FFF2-40B4-BE49-F238E27FC236}">
              <a16:creationId xmlns:a16="http://schemas.microsoft.com/office/drawing/2014/main" id="{00000000-0008-0000-0600-0000CE010000}"/>
            </a:ext>
          </a:extLst>
        </xdr:cNvPr>
        <xdr:cNvSpPr/>
      </xdr:nvSpPr>
      <xdr:spPr>
        <a:xfrm>
          <a:off x="8699500" y="16770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60876</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483111" y="16862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26,411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4" name="正方形/長方形 463">
          <a:extLst>
            <a:ext uri="{FF2B5EF4-FFF2-40B4-BE49-F238E27FC236}">
              <a16:creationId xmlns:a16="http://schemas.microsoft.com/office/drawing/2014/main" id="{00000000-0008-0000-0600-0000D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5" name="正方形/長方形 464">
          <a:extLst>
            <a:ext uri="{FF2B5EF4-FFF2-40B4-BE49-F238E27FC236}">
              <a16:creationId xmlns:a16="http://schemas.microsoft.com/office/drawing/2014/main" id="{00000000-0008-0000-0600-0000D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6" name="正方形/長方形 465">
          <a:extLst>
            <a:ext uri="{FF2B5EF4-FFF2-40B4-BE49-F238E27FC236}">
              <a16:creationId xmlns:a16="http://schemas.microsoft.com/office/drawing/2014/main" id="{00000000-0008-0000-0600-0000D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7" name="正方形/長方形 466">
          <a:extLst>
            <a:ext uri="{FF2B5EF4-FFF2-40B4-BE49-F238E27FC236}">
              <a16:creationId xmlns:a16="http://schemas.microsoft.com/office/drawing/2014/main" id="{00000000-0008-0000-0600-0000D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8" name="正方形/長方形 467">
          <a:extLst>
            <a:ext uri="{FF2B5EF4-FFF2-40B4-BE49-F238E27FC236}">
              <a16:creationId xmlns:a16="http://schemas.microsoft.com/office/drawing/2014/main" id="{00000000-0008-0000-0600-0000D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9" name="正方形/長方形 468">
          <a:extLst>
            <a:ext uri="{FF2B5EF4-FFF2-40B4-BE49-F238E27FC236}">
              <a16:creationId xmlns:a16="http://schemas.microsoft.com/office/drawing/2014/main" id="{00000000-0008-0000-0600-0000D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0" name="正方形/長方形 469">
          <a:extLst>
            <a:ext uri="{FF2B5EF4-FFF2-40B4-BE49-F238E27FC236}">
              <a16:creationId xmlns:a16="http://schemas.microsoft.com/office/drawing/2014/main" id="{00000000-0008-0000-0600-0000D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1" name="正方形/長方形 470">
          <a:extLst>
            <a:ext uri="{FF2B5EF4-FFF2-40B4-BE49-F238E27FC236}">
              <a16:creationId xmlns:a16="http://schemas.microsoft.com/office/drawing/2014/main" id="{00000000-0008-0000-0600-0000D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139700</xdr:rowOff>
    </xdr:from>
    <xdr:to>
      <xdr:col>24</xdr:col>
      <xdr:colOff>644525</xdr:colOff>
      <xdr:row>38</xdr:row>
      <xdr:rowOff>139700</xdr:rowOff>
    </xdr:to>
    <xdr:cxnSp macro="">
      <xdr:nvCxnSpPr>
        <xdr:cNvPr id="474" name="直線コネクタ 473">
          <a:extLst>
            <a:ext uri="{FF2B5EF4-FFF2-40B4-BE49-F238E27FC236}">
              <a16:creationId xmlns:a16="http://schemas.microsoft.com/office/drawing/2014/main" id="{00000000-0008-0000-0600-0000D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168927</xdr:rowOff>
    </xdr:from>
    <xdr:ext cx="248786"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35</xdr:row>
      <xdr:rowOff>54627</xdr:rowOff>
    </xdr:from>
    <xdr:ext cx="595419"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32</xdr:row>
      <xdr:rowOff>111777</xdr:rowOff>
    </xdr:from>
    <xdr:ext cx="595419"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480" name="直線コネクタ 479">
          <a:extLst>
            <a:ext uri="{FF2B5EF4-FFF2-40B4-BE49-F238E27FC236}">
              <a16:creationId xmlns:a16="http://schemas.microsoft.com/office/drawing/2014/main" id="{00000000-0008-0000-0600-0000E0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168927</xdr:rowOff>
    </xdr:from>
    <xdr:ext cx="595419"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4" name="災害復旧事業費グラフ枠">
          <a:extLst>
            <a:ext uri="{FF2B5EF4-FFF2-40B4-BE49-F238E27FC236}">
              <a16:creationId xmlns:a16="http://schemas.microsoft.com/office/drawing/2014/main" id="{00000000-0008-0000-0600-0000E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32</xdr:row>
      <xdr:rowOff>21066</xdr:rowOff>
    </xdr:from>
    <xdr:to>
      <xdr:col>23</xdr:col>
      <xdr:colOff>516889</xdr:colOff>
      <xdr:row>38</xdr:row>
      <xdr:rowOff>139700</xdr:rowOff>
    </xdr:to>
    <xdr:cxnSp macro="">
      <xdr:nvCxnSpPr>
        <xdr:cNvPr id="485" name="直線コネクタ 484">
          <a:extLst>
            <a:ext uri="{FF2B5EF4-FFF2-40B4-BE49-F238E27FC236}">
              <a16:creationId xmlns:a16="http://schemas.microsoft.com/office/drawing/2014/main" id="{00000000-0008-0000-0600-0000E5010000}"/>
            </a:ext>
          </a:extLst>
        </xdr:cNvPr>
        <xdr:cNvCxnSpPr/>
      </xdr:nvCxnSpPr>
      <xdr:spPr>
        <a:xfrm flipV="1">
          <a:off x="16317595" y="5507466"/>
          <a:ext cx="1269" cy="1147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9799</xdr:rowOff>
    </xdr:from>
    <xdr:ext cx="249299" cy="259045"/>
    <xdr:sp macro="" textlink="">
      <xdr:nvSpPr>
        <xdr:cNvPr id="486" name="災害復旧事業費最小値テキスト">
          <a:extLst>
            <a:ext uri="{FF2B5EF4-FFF2-40B4-BE49-F238E27FC236}">
              <a16:creationId xmlns:a16="http://schemas.microsoft.com/office/drawing/2014/main" id="{00000000-0008-0000-0600-0000E6010000}"/>
            </a:ext>
          </a:extLst>
        </xdr:cNvPr>
        <xdr:cNvSpPr txBox="1"/>
      </xdr:nvSpPr>
      <xdr:spPr>
        <a:xfrm>
          <a:off x="16370300" y="6696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139700</xdr:rowOff>
    </xdr:from>
    <xdr:to>
      <xdr:col>23</xdr:col>
      <xdr:colOff>606425</xdr:colOff>
      <xdr:row>38</xdr:row>
      <xdr:rowOff>139700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139193</xdr:rowOff>
    </xdr:from>
    <xdr:ext cx="599010" cy="259045"/>
    <xdr:sp macro="" textlink="">
      <xdr:nvSpPr>
        <xdr:cNvPr id="488" name="災害復旧事業費最大値テキスト">
          <a:extLst>
            <a:ext uri="{FF2B5EF4-FFF2-40B4-BE49-F238E27FC236}">
              <a16:creationId xmlns:a16="http://schemas.microsoft.com/office/drawing/2014/main" id="{00000000-0008-0000-0600-0000E8010000}"/>
            </a:ext>
          </a:extLst>
        </xdr:cNvPr>
        <xdr:cNvSpPr txBox="1"/>
      </xdr:nvSpPr>
      <xdr:spPr>
        <a:xfrm>
          <a:off x="16370300" y="52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32</xdr:row>
      <xdr:rowOff>21066</xdr:rowOff>
    </xdr:from>
    <xdr:to>
      <xdr:col>23</xdr:col>
      <xdr:colOff>606425</xdr:colOff>
      <xdr:row>32</xdr:row>
      <xdr:rowOff>21066</xdr:rowOff>
    </xdr:to>
    <xdr:cxnSp macro="">
      <xdr:nvCxnSpPr>
        <xdr:cNvPr id="489" name="直線コネクタ 488">
          <a:extLst>
            <a:ext uri="{FF2B5EF4-FFF2-40B4-BE49-F238E27FC236}">
              <a16:creationId xmlns:a16="http://schemas.microsoft.com/office/drawing/2014/main" id="{00000000-0008-0000-0600-0000E9010000}"/>
            </a:ext>
          </a:extLst>
        </xdr:cNvPr>
        <xdr:cNvCxnSpPr/>
      </xdr:nvCxnSpPr>
      <xdr:spPr>
        <a:xfrm>
          <a:off x="16230600" y="5507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38</xdr:row>
      <xdr:rowOff>139698</xdr:rowOff>
    </xdr:from>
    <xdr:to>
      <xdr:col>23</xdr:col>
      <xdr:colOff>517525</xdr:colOff>
      <xdr:row>38</xdr:row>
      <xdr:rowOff>139698</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5481300" y="6654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98699</xdr:rowOff>
    </xdr:from>
    <xdr:ext cx="469744" cy="259045"/>
    <xdr:sp macro="" textlink="">
      <xdr:nvSpPr>
        <xdr:cNvPr id="491" name="災害復旧事業費平均値テキスト">
          <a:extLst>
            <a:ext uri="{FF2B5EF4-FFF2-40B4-BE49-F238E27FC236}">
              <a16:creationId xmlns:a16="http://schemas.microsoft.com/office/drawing/2014/main" id="{00000000-0008-0000-0600-0000EB010000}"/>
            </a:ext>
          </a:extLst>
        </xdr:cNvPr>
        <xdr:cNvSpPr txBox="1"/>
      </xdr:nvSpPr>
      <xdr:spPr>
        <a:xfrm>
          <a:off x="16370300" y="6442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75822</xdr:rowOff>
    </xdr:from>
    <xdr:to>
      <xdr:col>23</xdr:col>
      <xdr:colOff>568325</xdr:colOff>
      <xdr:row>39</xdr:row>
      <xdr:rowOff>5972</xdr:rowOff>
    </xdr:to>
    <xdr:sp macro="" textlink="">
      <xdr:nvSpPr>
        <xdr:cNvPr id="492" name="フローチャート : 判断 491">
          <a:extLst>
            <a:ext uri="{FF2B5EF4-FFF2-40B4-BE49-F238E27FC236}">
              <a16:creationId xmlns:a16="http://schemas.microsoft.com/office/drawing/2014/main" id="{00000000-0008-0000-0600-0000EC010000}"/>
            </a:ext>
          </a:extLst>
        </xdr:cNvPr>
        <xdr:cNvSpPr/>
      </xdr:nvSpPr>
      <xdr:spPr>
        <a:xfrm>
          <a:off x="16268700" y="6590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38</xdr:row>
      <xdr:rowOff>139698</xdr:rowOff>
    </xdr:from>
    <xdr:to>
      <xdr:col>22</xdr:col>
      <xdr:colOff>365125</xdr:colOff>
      <xdr:row>38</xdr:row>
      <xdr:rowOff>139698</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4592300" y="6654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71716</xdr:rowOff>
    </xdr:from>
    <xdr:to>
      <xdr:col>22</xdr:col>
      <xdr:colOff>415925</xdr:colOff>
      <xdr:row>39</xdr:row>
      <xdr:rowOff>1866</xdr:rowOff>
    </xdr:to>
    <xdr:sp macro="" textlink="">
      <xdr:nvSpPr>
        <xdr:cNvPr id="494" name="フローチャート : 判断 493">
          <a:extLst>
            <a:ext uri="{FF2B5EF4-FFF2-40B4-BE49-F238E27FC236}">
              <a16:creationId xmlns:a16="http://schemas.microsoft.com/office/drawing/2014/main" id="{00000000-0008-0000-0600-0000EE010000}"/>
            </a:ext>
          </a:extLst>
        </xdr:cNvPr>
        <xdr:cNvSpPr/>
      </xdr:nvSpPr>
      <xdr:spPr>
        <a:xfrm>
          <a:off x="15430500" y="6586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18393</xdr:rowOff>
    </xdr:from>
    <xdr:ext cx="469744"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5246427" y="6362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139698</xdr:rowOff>
    </xdr:from>
    <xdr:to>
      <xdr:col>21</xdr:col>
      <xdr:colOff>161925</xdr:colOff>
      <xdr:row>38</xdr:row>
      <xdr:rowOff>139698</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3703300" y="6654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74157</xdr:rowOff>
    </xdr:from>
    <xdr:to>
      <xdr:col>21</xdr:col>
      <xdr:colOff>212725</xdr:colOff>
      <xdr:row>39</xdr:row>
      <xdr:rowOff>4307</xdr:rowOff>
    </xdr:to>
    <xdr:sp macro="" textlink="">
      <xdr:nvSpPr>
        <xdr:cNvPr id="497" name="フローチャート : 判断 496">
          <a:extLst>
            <a:ext uri="{FF2B5EF4-FFF2-40B4-BE49-F238E27FC236}">
              <a16:creationId xmlns:a16="http://schemas.microsoft.com/office/drawing/2014/main" id="{00000000-0008-0000-0600-0000F1010000}"/>
            </a:ext>
          </a:extLst>
        </xdr:cNvPr>
        <xdr:cNvSpPr/>
      </xdr:nvSpPr>
      <xdr:spPr>
        <a:xfrm>
          <a:off x="14541500" y="658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20834</xdr:rowOff>
    </xdr:from>
    <xdr:ext cx="469744"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4357427" y="636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38</xdr:row>
      <xdr:rowOff>137080</xdr:rowOff>
    </xdr:from>
    <xdr:to>
      <xdr:col>19</xdr:col>
      <xdr:colOff>644525</xdr:colOff>
      <xdr:row>38</xdr:row>
      <xdr:rowOff>139698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814300" y="6652180"/>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74187</xdr:rowOff>
    </xdr:from>
    <xdr:to>
      <xdr:col>20</xdr:col>
      <xdr:colOff>9525</xdr:colOff>
      <xdr:row>39</xdr:row>
      <xdr:rowOff>4337</xdr:rowOff>
    </xdr:to>
    <xdr:sp macro="" textlink="">
      <xdr:nvSpPr>
        <xdr:cNvPr id="500" name="フローチャート : 判断 499">
          <a:extLst>
            <a:ext uri="{FF2B5EF4-FFF2-40B4-BE49-F238E27FC236}">
              <a16:creationId xmlns:a16="http://schemas.microsoft.com/office/drawing/2014/main" id="{00000000-0008-0000-0600-0000F4010000}"/>
            </a:ext>
          </a:extLst>
        </xdr:cNvPr>
        <xdr:cNvSpPr/>
      </xdr:nvSpPr>
      <xdr:spPr>
        <a:xfrm>
          <a:off x="13652500" y="6589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20864</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3468427" y="6364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26490</xdr:rowOff>
    </xdr:from>
    <xdr:to>
      <xdr:col>18</xdr:col>
      <xdr:colOff>492125</xdr:colOff>
      <xdr:row>38</xdr:row>
      <xdr:rowOff>128090</xdr:rowOff>
    </xdr:to>
    <xdr:sp macro="" textlink="">
      <xdr:nvSpPr>
        <xdr:cNvPr id="502" name="フローチャート : 判断 501">
          <a:extLst>
            <a:ext uri="{FF2B5EF4-FFF2-40B4-BE49-F238E27FC236}">
              <a16:creationId xmlns:a16="http://schemas.microsoft.com/office/drawing/2014/main" id="{00000000-0008-0000-0600-0000F6010000}"/>
            </a:ext>
          </a:extLst>
        </xdr:cNvPr>
        <xdr:cNvSpPr/>
      </xdr:nvSpPr>
      <xdr:spPr>
        <a:xfrm>
          <a:off x="12763500" y="654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144617</xdr:rowOff>
    </xdr:from>
    <xdr:ext cx="534377"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547111" y="6316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88898</xdr:rowOff>
    </xdr:from>
    <xdr:to>
      <xdr:col>23</xdr:col>
      <xdr:colOff>568325</xdr:colOff>
      <xdr:row>39</xdr:row>
      <xdr:rowOff>19048</xdr:rowOff>
    </xdr:to>
    <xdr:sp macro="" textlink="">
      <xdr:nvSpPr>
        <xdr:cNvPr id="509" name="円/楕円 508">
          <a:extLst>
            <a:ext uri="{FF2B5EF4-FFF2-40B4-BE49-F238E27FC236}">
              <a16:creationId xmlns:a16="http://schemas.microsoft.com/office/drawing/2014/main" id="{00000000-0008-0000-0600-0000FD010000}"/>
            </a:ext>
          </a:extLst>
        </xdr:cNvPr>
        <xdr:cNvSpPr/>
      </xdr:nvSpPr>
      <xdr:spPr>
        <a:xfrm>
          <a:off x="162687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54249</xdr:rowOff>
    </xdr:from>
    <xdr:ext cx="249299" cy="259045"/>
    <xdr:sp macro="" textlink="">
      <xdr:nvSpPr>
        <xdr:cNvPr id="510" name="災害復旧事業費該当値テキスト">
          <a:extLst>
            <a:ext uri="{FF2B5EF4-FFF2-40B4-BE49-F238E27FC236}">
              <a16:creationId xmlns:a16="http://schemas.microsoft.com/office/drawing/2014/main" id="{00000000-0008-0000-0600-0000FE010000}"/>
            </a:ext>
          </a:extLst>
        </xdr:cNvPr>
        <xdr:cNvSpPr txBox="1"/>
      </xdr:nvSpPr>
      <xdr:spPr>
        <a:xfrm>
          <a:off x="16370300" y="6569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88898</xdr:rowOff>
    </xdr:from>
    <xdr:to>
      <xdr:col>22</xdr:col>
      <xdr:colOff>415925</xdr:colOff>
      <xdr:row>39</xdr:row>
      <xdr:rowOff>19048</xdr:rowOff>
    </xdr:to>
    <xdr:sp macro="" textlink="">
      <xdr:nvSpPr>
        <xdr:cNvPr id="511" name="円/楕円 510">
          <a:extLst>
            <a:ext uri="{FF2B5EF4-FFF2-40B4-BE49-F238E27FC236}">
              <a16:creationId xmlns:a16="http://schemas.microsoft.com/office/drawing/2014/main" id="{00000000-0008-0000-0600-0000FF010000}"/>
            </a:ext>
          </a:extLst>
        </xdr:cNvPr>
        <xdr:cNvSpPr/>
      </xdr:nvSpPr>
      <xdr:spPr>
        <a:xfrm>
          <a:off x="15430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10175</xdr:rowOff>
    </xdr:from>
    <xdr:ext cx="249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5356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88898</xdr:rowOff>
    </xdr:from>
    <xdr:to>
      <xdr:col>21</xdr:col>
      <xdr:colOff>212725</xdr:colOff>
      <xdr:row>39</xdr:row>
      <xdr:rowOff>19048</xdr:rowOff>
    </xdr:to>
    <xdr:sp macro="" textlink="">
      <xdr:nvSpPr>
        <xdr:cNvPr id="513" name="円/楕円 512">
          <a:extLst>
            <a:ext uri="{FF2B5EF4-FFF2-40B4-BE49-F238E27FC236}">
              <a16:creationId xmlns:a16="http://schemas.microsoft.com/office/drawing/2014/main" id="{00000000-0008-0000-0600-000001020000}"/>
            </a:ext>
          </a:extLst>
        </xdr:cNvPr>
        <xdr:cNvSpPr/>
      </xdr:nvSpPr>
      <xdr:spPr>
        <a:xfrm>
          <a:off x="14541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10175</xdr:rowOff>
    </xdr:from>
    <xdr:ext cx="249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467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88898</xdr:rowOff>
    </xdr:from>
    <xdr:to>
      <xdr:col>20</xdr:col>
      <xdr:colOff>9525</xdr:colOff>
      <xdr:row>39</xdr:row>
      <xdr:rowOff>19048</xdr:rowOff>
    </xdr:to>
    <xdr:sp macro="" textlink="">
      <xdr:nvSpPr>
        <xdr:cNvPr id="515" name="円/楕円 514">
          <a:extLst>
            <a:ext uri="{FF2B5EF4-FFF2-40B4-BE49-F238E27FC236}">
              <a16:creationId xmlns:a16="http://schemas.microsoft.com/office/drawing/2014/main" id="{00000000-0008-0000-0600-000003020000}"/>
            </a:ext>
          </a:extLst>
        </xdr:cNvPr>
        <xdr:cNvSpPr/>
      </xdr:nvSpPr>
      <xdr:spPr>
        <a:xfrm>
          <a:off x="13652500" y="6603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10175</xdr:rowOff>
    </xdr:from>
    <xdr:ext cx="249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3578649" y="6696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86280</xdr:rowOff>
    </xdr:from>
    <xdr:to>
      <xdr:col>18</xdr:col>
      <xdr:colOff>492125</xdr:colOff>
      <xdr:row>39</xdr:row>
      <xdr:rowOff>16430</xdr:rowOff>
    </xdr:to>
    <xdr:sp macro="" textlink="">
      <xdr:nvSpPr>
        <xdr:cNvPr id="517" name="円/楕円 516">
          <a:extLst>
            <a:ext uri="{FF2B5EF4-FFF2-40B4-BE49-F238E27FC236}">
              <a16:creationId xmlns:a16="http://schemas.microsoft.com/office/drawing/2014/main" id="{00000000-0008-0000-0600-000005020000}"/>
            </a:ext>
          </a:extLst>
        </xdr:cNvPr>
        <xdr:cNvSpPr/>
      </xdr:nvSpPr>
      <xdr:spPr>
        <a:xfrm>
          <a:off x="12763500" y="660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7557</xdr:rowOff>
    </xdr:from>
    <xdr:ext cx="469744"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2579427" y="6694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9" name="正方形/長方形 518">
          <a:extLst>
            <a:ext uri="{FF2B5EF4-FFF2-40B4-BE49-F238E27FC236}">
              <a16:creationId xmlns:a16="http://schemas.microsoft.com/office/drawing/2014/main" id="{00000000-0008-0000-0600-00000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0" name="正方形/長方形 519">
          <a:extLst>
            <a:ext uri="{FF2B5EF4-FFF2-40B4-BE49-F238E27FC236}">
              <a16:creationId xmlns:a16="http://schemas.microsoft.com/office/drawing/2014/main" id="{00000000-0008-0000-0600-00000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1" name="正方形/長方形 520">
          <a:extLst>
            <a:ext uri="{FF2B5EF4-FFF2-40B4-BE49-F238E27FC236}">
              <a16:creationId xmlns:a16="http://schemas.microsoft.com/office/drawing/2014/main" id="{00000000-0008-0000-0600-00000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2" name="正方形/長方形 521">
          <a:extLst>
            <a:ext uri="{FF2B5EF4-FFF2-40B4-BE49-F238E27FC236}">
              <a16:creationId xmlns:a16="http://schemas.microsoft.com/office/drawing/2014/main" id="{00000000-0008-0000-0600-00000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3" name="正方形/長方形 522">
          <a:extLst>
            <a:ext uri="{FF2B5EF4-FFF2-40B4-BE49-F238E27FC236}">
              <a16:creationId xmlns:a16="http://schemas.microsoft.com/office/drawing/2014/main" id="{00000000-0008-0000-0600-00000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4" name="正方形/長方形 523">
          <a:extLst>
            <a:ext uri="{FF2B5EF4-FFF2-40B4-BE49-F238E27FC236}">
              <a16:creationId xmlns:a16="http://schemas.microsoft.com/office/drawing/2014/main" id="{00000000-0008-0000-0600-00000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5" name="正方形/長方形 524">
          <a:extLst>
            <a:ext uri="{FF2B5EF4-FFF2-40B4-BE49-F238E27FC236}">
              <a16:creationId xmlns:a16="http://schemas.microsoft.com/office/drawing/2014/main" id="{00000000-0008-0000-0600-00000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6" name="正方形/長方形 525">
          <a:extLst>
            <a:ext uri="{FF2B5EF4-FFF2-40B4-BE49-F238E27FC236}">
              <a16:creationId xmlns:a16="http://schemas.microsoft.com/office/drawing/2014/main" id="{00000000-0008-0000-0600-00000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3" name="失業対策事業費グラフ枠">
          <a:extLst>
            <a:ext uri="{FF2B5EF4-FFF2-40B4-BE49-F238E27FC236}">
              <a16:creationId xmlns:a16="http://schemas.microsoft.com/office/drawing/2014/main" id="{00000000-0008-0000-0600-00001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5" name="失業対策事業費最小値テキスト">
          <a:extLst>
            <a:ext uri="{FF2B5EF4-FFF2-40B4-BE49-F238E27FC236}">
              <a16:creationId xmlns:a16="http://schemas.microsoft.com/office/drawing/2014/main" id="{00000000-0008-0000-0600-00001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6" name="直線コネクタ 535">
          <a:extLst>
            <a:ext uri="{FF2B5EF4-FFF2-40B4-BE49-F238E27FC236}">
              <a16:creationId xmlns:a16="http://schemas.microsoft.com/office/drawing/2014/main" id="{00000000-0008-0000-0600-00001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7" name="失業対策事業費最大値テキスト">
          <a:extLst>
            <a:ext uri="{FF2B5EF4-FFF2-40B4-BE49-F238E27FC236}">
              <a16:creationId xmlns:a16="http://schemas.microsoft.com/office/drawing/2014/main" id="{00000000-0008-0000-0600-00001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8" name="直線コネクタ 537">
          <a:extLst>
            <a:ext uri="{FF2B5EF4-FFF2-40B4-BE49-F238E27FC236}">
              <a16:creationId xmlns:a16="http://schemas.microsoft.com/office/drawing/2014/main" id="{00000000-0008-0000-0600-00001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9" name="直線コネクタ 538">
          <a:extLst>
            <a:ext uri="{FF2B5EF4-FFF2-40B4-BE49-F238E27FC236}">
              <a16:creationId xmlns:a16="http://schemas.microsoft.com/office/drawing/2014/main" id="{00000000-0008-0000-0600-00001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0" name="失業対策事業費平均値テキスト">
          <a:extLst>
            <a:ext uri="{FF2B5EF4-FFF2-40B4-BE49-F238E27FC236}">
              <a16:creationId xmlns:a16="http://schemas.microsoft.com/office/drawing/2014/main" id="{00000000-0008-0000-0600-00001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1" name="フローチャート : 判断 540">
          <a:extLst>
            <a:ext uri="{FF2B5EF4-FFF2-40B4-BE49-F238E27FC236}">
              <a16:creationId xmlns:a16="http://schemas.microsoft.com/office/drawing/2014/main" id="{00000000-0008-0000-0600-00001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3" name="フローチャート : 判断 542">
          <a:extLst>
            <a:ext uri="{FF2B5EF4-FFF2-40B4-BE49-F238E27FC236}">
              <a16:creationId xmlns:a16="http://schemas.microsoft.com/office/drawing/2014/main" id="{00000000-0008-0000-0600-00001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6" name="フローチャート : 判断 545">
          <a:extLst>
            <a:ext uri="{FF2B5EF4-FFF2-40B4-BE49-F238E27FC236}">
              <a16:creationId xmlns:a16="http://schemas.microsoft.com/office/drawing/2014/main" id="{00000000-0008-0000-0600-00002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9" name="フローチャート : 判断 548">
          <a:extLst>
            <a:ext uri="{FF2B5EF4-FFF2-40B4-BE49-F238E27FC236}">
              <a16:creationId xmlns:a16="http://schemas.microsoft.com/office/drawing/2014/main" id="{00000000-0008-0000-0600-00002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1" name="フローチャート : 判断 550">
          <a:extLst>
            <a:ext uri="{FF2B5EF4-FFF2-40B4-BE49-F238E27FC236}">
              <a16:creationId xmlns:a16="http://schemas.microsoft.com/office/drawing/2014/main" id="{00000000-0008-0000-0600-00002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8" name="円/楕円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9" name="失業対策事業費該当値テキスト">
          <a:extLst>
            <a:ext uri="{FF2B5EF4-FFF2-40B4-BE49-F238E27FC236}">
              <a16:creationId xmlns:a16="http://schemas.microsoft.com/office/drawing/2014/main" id="{00000000-0008-0000-0600-00002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0" name="円/楕円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2" name="円/楕円 561">
          <a:extLst>
            <a:ext uri="{FF2B5EF4-FFF2-40B4-BE49-F238E27FC236}">
              <a16:creationId xmlns:a16="http://schemas.microsoft.com/office/drawing/2014/main" id="{00000000-0008-0000-0600-00003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4" name="円/楕円 563">
          <a:extLst>
            <a:ext uri="{FF2B5EF4-FFF2-40B4-BE49-F238E27FC236}">
              <a16:creationId xmlns:a16="http://schemas.microsoft.com/office/drawing/2014/main" id="{00000000-0008-0000-0600-00003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6" name="円/楕円 565">
          <a:extLst>
            <a:ext uri="{FF2B5EF4-FFF2-40B4-BE49-F238E27FC236}">
              <a16:creationId xmlns:a16="http://schemas.microsoft.com/office/drawing/2014/main" id="{00000000-0008-0000-0600-00003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8" name="正方形/長方形 567">
          <a:extLst>
            <a:ext uri="{FF2B5EF4-FFF2-40B4-BE49-F238E27FC236}">
              <a16:creationId xmlns:a16="http://schemas.microsoft.com/office/drawing/2014/main" id="{00000000-0008-0000-0600-00003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9" name="正方形/長方形 568">
          <a:extLst>
            <a:ext uri="{FF2B5EF4-FFF2-40B4-BE49-F238E27FC236}">
              <a16:creationId xmlns:a16="http://schemas.microsoft.com/office/drawing/2014/main" id="{00000000-0008-0000-0600-00003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0" name="正方形/長方形 569">
          <a:extLst>
            <a:ext uri="{FF2B5EF4-FFF2-40B4-BE49-F238E27FC236}">
              <a16:creationId xmlns:a16="http://schemas.microsoft.com/office/drawing/2014/main" id="{00000000-0008-0000-0600-00003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1" name="正方形/長方形 570">
          <a:extLst>
            <a:ext uri="{FF2B5EF4-FFF2-40B4-BE49-F238E27FC236}">
              <a16:creationId xmlns:a16="http://schemas.microsoft.com/office/drawing/2014/main" id="{00000000-0008-0000-0600-00003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2" name="正方形/長方形 571">
          <a:extLst>
            <a:ext uri="{FF2B5EF4-FFF2-40B4-BE49-F238E27FC236}">
              <a16:creationId xmlns:a16="http://schemas.microsoft.com/office/drawing/2014/main" id="{00000000-0008-0000-0600-00003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3" name="正方形/長方形 572">
          <a:extLst>
            <a:ext uri="{FF2B5EF4-FFF2-40B4-BE49-F238E27FC236}">
              <a16:creationId xmlns:a16="http://schemas.microsoft.com/office/drawing/2014/main" id="{00000000-0008-0000-0600-00003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4" name="正方形/長方形 573">
          <a:extLst>
            <a:ext uri="{FF2B5EF4-FFF2-40B4-BE49-F238E27FC236}">
              <a16:creationId xmlns:a16="http://schemas.microsoft.com/office/drawing/2014/main" id="{00000000-0008-0000-0600-00003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30,796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5" name="正方形/長方形 574">
          <a:extLst>
            <a:ext uri="{FF2B5EF4-FFF2-40B4-BE49-F238E27FC236}">
              <a16:creationId xmlns:a16="http://schemas.microsoft.com/office/drawing/2014/main" id="{00000000-0008-0000-0600-00003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8" name="直線コネクタ 587">
          <a:extLst>
            <a:ext uri="{FF2B5EF4-FFF2-40B4-BE49-F238E27FC236}">
              <a16:creationId xmlns:a16="http://schemas.microsoft.com/office/drawing/2014/main" id="{00000000-0008-0000-0600-00004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0" name="公債費グラフ枠">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131699</xdr:rowOff>
    </xdr:from>
    <xdr:to>
      <xdr:col>23</xdr:col>
      <xdr:colOff>516889</xdr:colOff>
      <xdr:row>78</xdr:row>
      <xdr:rowOff>71836</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flipV="1">
          <a:off x="16317595" y="11961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75663</xdr:rowOff>
    </xdr:from>
    <xdr:ext cx="534377" cy="259045"/>
    <xdr:sp macro="" textlink="">
      <xdr:nvSpPr>
        <xdr:cNvPr id="592" name="公債費最小値テキスト">
          <a:extLst>
            <a:ext uri="{FF2B5EF4-FFF2-40B4-BE49-F238E27FC236}">
              <a16:creationId xmlns:a16="http://schemas.microsoft.com/office/drawing/2014/main" id="{00000000-0008-0000-0600-000050020000}"/>
            </a:ext>
          </a:extLst>
        </xdr:cNvPr>
        <xdr:cNvSpPr txBox="1"/>
      </xdr:nvSpPr>
      <xdr:spPr>
        <a:xfrm>
          <a:off x="16370300" y="13448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78</xdr:row>
      <xdr:rowOff>71836</xdr:rowOff>
    </xdr:from>
    <xdr:to>
      <xdr:col>23</xdr:col>
      <xdr:colOff>606425</xdr:colOff>
      <xdr:row>78</xdr:row>
      <xdr:rowOff>71836</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6230600" y="1344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78376</xdr:rowOff>
    </xdr:from>
    <xdr:ext cx="599010" cy="259045"/>
    <xdr:sp macro="" textlink="">
      <xdr:nvSpPr>
        <xdr:cNvPr id="594" name="公債費最大値テキスト">
          <a:extLst>
            <a:ext uri="{FF2B5EF4-FFF2-40B4-BE49-F238E27FC236}">
              <a16:creationId xmlns:a16="http://schemas.microsoft.com/office/drawing/2014/main" id="{00000000-0008-0000-0600-000052020000}"/>
            </a:ext>
          </a:extLst>
        </xdr:cNvPr>
        <xdr:cNvSpPr txBox="1"/>
      </xdr:nvSpPr>
      <xdr:spPr>
        <a:xfrm>
          <a:off x="16370300" y="117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69</xdr:row>
      <xdr:rowOff>131699</xdr:rowOff>
    </xdr:from>
    <xdr:to>
      <xdr:col>23</xdr:col>
      <xdr:colOff>606425</xdr:colOff>
      <xdr:row>69</xdr:row>
      <xdr:rowOff>131699</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6230600" y="11961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151420</xdr:rowOff>
    </xdr:from>
    <xdr:to>
      <xdr:col>23</xdr:col>
      <xdr:colOff>517525</xdr:colOff>
      <xdr:row>77</xdr:row>
      <xdr:rowOff>158086</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5481300" y="13353070"/>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69235</xdr:rowOff>
    </xdr:from>
    <xdr:ext cx="534377" cy="259045"/>
    <xdr:sp macro="" textlink="">
      <xdr:nvSpPr>
        <xdr:cNvPr id="597" name="公債費平均値テキスト">
          <a:extLst>
            <a:ext uri="{FF2B5EF4-FFF2-40B4-BE49-F238E27FC236}">
              <a16:creationId xmlns:a16="http://schemas.microsoft.com/office/drawing/2014/main" id="{00000000-0008-0000-0600-000055020000}"/>
            </a:ext>
          </a:extLst>
        </xdr:cNvPr>
        <xdr:cNvSpPr txBox="1"/>
      </xdr:nvSpPr>
      <xdr:spPr>
        <a:xfrm>
          <a:off x="16370300" y="12927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60,583</a:t>
          </a:r>
          <a:endParaRPr kumimoji="1" lang="ja-JP" altLang="en-US" sz="1000" b="1">
            <a:solidFill>
              <a:srgbClr val="000080"/>
            </a:solidFill>
            <a:latin typeface="ＭＳ Ｐゴシック"/>
          </a:endParaRPr>
        </a:p>
      </xdr:txBody>
    </xdr:sp>
    <xdr:clientData/>
  </xdr:oneCellAnchor>
  <xdr:twoCellAnchor>
    <xdr:from>
      <xdr:col>23</xdr:col>
      <xdr:colOff>466725</xdr:colOff>
      <xdr:row>76</xdr:row>
      <xdr:rowOff>46357</xdr:rowOff>
    </xdr:from>
    <xdr:to>
      <xdr:col>23</xdr:col>
      <xdr:colOff>568325</xdr:colOff>
      <xdr:row>76</xdr:row>
      <xdr:rowOff>147957</xdr:rowOff>
    </xdr:to>
    <xdr:sp macro="" textlink="">
      <xdr:nvSpPr>
        <xdr:cNvPr id="598" name="フローチャート : 判断 597">
          <a:extLst>
            <a:ext uri="{FF2B5EF4-FFF2-40B4-BE49-F238E27FC236}">
              <a16:creationId xmlns:a16="http://schemas.microsoft.com/office/drawing/2014/main" id="{00000000-0008-0000-0600-000056020000}"/>
            </a:ext>
          </a:extLst>
        </xdr:cNvPr>
        <xdr:cNvSpPr/>
      </xdr:nvSpPr>
      <xdr:spPr>
        <a:xfrm>
          <a:off x="162687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146580</xdr:rowOff>
    </xdr:from>
    <xdr:to>
      <xdr:col>22</xdr:col>
      <xdr:colOff>365125</xdr:colOff>
      <xdr:row>77</xdr:row>
      <xdr:rowOff>151420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4592300" y="13348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76</xdr:row>
      <xdr:rowOff>76288</xdr:rowOff>
    </xdr:from>
    <xdr:to>
      <xdr:col>22</xdr:col>
      <xdr:colOff>415925</xdr:colOff>
      <xdr:row>77</xdr:row>
      <xdr:rowOff>6438</xdr:rowOff>
    </xdr:to>
    <xdr:sp macro="" textlink="">
      <xdr:nvSpPr>
        <xdr:cNvPr id="600" name="フローチャート : 判断 599">
          <a:extLst>
            <a:ext uri="{FF2B5EF4-FFF2-40B4-BE49-F238E27FC236}">
              <a16:creationId xmlns:a16="http://schemas.microsoft.com/office/drawing/2014/main" id="{00000000-0008-0000-0600-000058020000}"/>
            </a:ext>
          </a:extLst>
        </xdr:cNvPr>
        <xdr:cNvSpPr/>
      </xdr:nvSpPr>
      <xdr:spPr>
        <a:xfrm>
          <a:off x="15430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22966</xdr:rowOff>
    </xdr:from>
    <xdr:ext cx="534377"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5214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56,655</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138550</xdr:rowOff>
    </xdr:from>
    <xdr:to>
      <xdr:col>21</xdr:col>
      <xdr:colOff>161925</xdr:colOff>
      <xdr:row>77</xdr:row>
      <xdr:rowOff>146580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3703300" y="13340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76</xdr:row>
      <xdr:rowOff>135268</xdr:rowOff>
    </xdr:from>
    <xdr:to>
      <xdr:col>21</xdr:col>
      <xdr:colOff>212725</xdr:colOff>
      <xdr:row>77</xdr:row>
      <xdr:rowOff>65418</xdr:rowOff>
    </xdr:to>
    <xdr:sp macro="" textlink="">
      <xdr:nvSpPr>
        <xdr:cNvPr id="603" name="フローチャート : 判断 602">
          <a:extLst>
            <a:ext uri="{FF2B5EF4-FFF2-40B4-BE49-F238E27FC236}">
              <a16:creationId xmlns:a16="http://schemas.microsoft.com/office/drawing/2014/main" id="{00000000-0008-0000-0600-00005B020000}"/>
            </a:ext>
          </a:extLst>
        </xdr:cNvPr>
        <xdr:cNvSpPr/>
      </xdr:nvSpPr>
      <xdr:spPr>
        <a:xfrm>
          <a:off x="14541500" y="13165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81945</xdr:rowOff>
    </xdr:from>
    <xdr:ext cx="534377"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325111" y="1294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132804</xdr:rowOff>
    </xdr:from>
    <xdr:to>
      <xdr:col>19</xdr:col>
      <xdr:colOff>644525</xdr:colOff>
      <xdr:row>77</xdr:row>
      <xdr:rowOff>138550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814300" y="1333445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76</xdr:row>
      <xdr:rowOff>122154</xdr:rowOff>
    </xdr:from>
    <xdr:to>
      <xdr:col>20</xdr:col>
      <xdr:colOff>9525</xdr:colOff>
      <xdr:row>77</xdr:row>
      <xdr:rowOff>52304</xdr:rowOff>
    </xdr:to>
    <xdr:sp macro="" textlink="">
      <xdr:nvSpPr>
        <xdr:cNvPr id="606" name="フローチャート : 判断 605">
          <a:extLst>
            <a:ext uri="{FF2B5EF4-FFF2-40B4-BE49-F238E27FC236}">
              <a16:creationId xmlns:a16="http://schemas.microsoft.com/office/drawing/2014/main" id="{00000000-0008-0000-0600-00005E020000}"/>
            </a:ext>
          </a:extLst>
        </xdr:cNvPr>
        <xdr:cNvSpPr/>
      </xdr:nvSpPr>
      <xdr:spPr>
        <a:xfrm>
          <a:off x="13652500" y="13152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68831</xdr:rowOff>
    </xdr:from>
    <xdr:ext cx="534377" cy="259045"/>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3436111" y="12927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114213</xdr:rowOff>
    </xdr:from>
    <xdr:to>
      <xdr:col>18</xdr:col>
      <xdr:colOff>492125</xdr:colOff>
      <xdr:row>77</xdr:row>
      <xdr:rowOff>44363</xdr:rowOff>
    </xdr:to>
    <xdr:sp macro="" textlink="">
      <xdr:nvSpPr>
        <xdr:cNvPr id="608" name="フローチャート : 判断 607">
          <a:extLst>
            <a:ext uri="{FF2B5EF4-FFF2-40B4-BE49-F238E27FC236}">
              <a16:creationId xmlns:a16="http://schemas.microsoft.com/office/drawing/2014/main" id="{00000000-0008-0000-0600-000060020000}"/>
            </a:ext>
          </a:extLst>
        </xdr:cNvPr>
        <xdr:cNvSpPr/>
      </xdr:nvSpPr>
      <xdr:spPr>
        <a:xfrm>
          <a:off x="12763500" y="131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60891</xdr:rowOff>
    </xdr:from>
    <xdr:ext cx="534377"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547111" y="12919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107286</xdr:rowOff>
    </xdr:from>
    <xdr:to>
      <xdr:col>23</xdr:col>
      <xdr:colOff>568325</xdr:colOff>
      <xdr:row>78</xdr:row>
      <xdr:rowOff>37436</xdr:rowOff>
    </xdr:to>
    <xdr:sp macro="" textlink="">
      <xdr:nvSpPr>
        <xdr:cNvPr id="615" name="円/楕円 614">
          <a:extLst>
            <a:ext uri="{FF2B5EF4-FFF2-40B4-BE49-F238E27FC236}">
              <a16:creationId xmlns:a16="http://schemas.microsoft.com/office/drawing/2014/main" id="{00000000-0008-0000-0600-000067020000}"/>
            </a:ext>
          </a:extLst>
        </xdr:cNvPr>
        <xdr:cNvSpPr/>
      </xdr:nvSpPr>
      <xdr:spPr>
        <a:xfrm>
          <a:off x="162687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22213</xdr:rowOff>
    </xdr:from>
    <xdr:ext cx="534377" cy="259045"/>
    <xdr:sp macro="" textlink="">
      <xdr:nvSpPr>
        <xdr:cNvPr id="616" name="公債費該当値テキスト">
          <a:extLst>
            <a:ext uri="{FF2B5EF4-FFF2-40B4-BE49-F238E27FC236}">
              <a16:creationId xmlns:a16="http://schemas.microsoft.com/office/drawing/2014/main" id="{00000000-0008-0000-0600-000068020000}"/>
            </a:ext>
          </a:extLst>
        </xdr:cNvPr>
        <xdr:cNvSpPr txBox="1"/>
      </xdr:nvSpPr>
      <xdr:spPr>
        <a:xfrm>
          <a:off x="16370300" y="13223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30,087</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100620</xdr:rowOff>
    </xdr:from>
    <xdr:to>
      <xdr:col>22</xdr:col>
      <xdr:colOff>415925</xdr:colOff>
      <xdr:row>78</xdr:row>
      <xdr:rowOff>30770</xdr:rowOff>
    </xdr:to>
    <xdr:sp macro="" textlink="">
      <xdr:nvSpPr>
        <xdr:cNvPr id="617" name="円/楕円 616">
          <a:extLst>
            <a:ext uri="{FF2B5EF4-FFF2-40B4-BE49-F238E27FC236}">
              <a16:creationId xmlns:a16="http://schemas.microsoft.com/office/drawing/2014/main" id="{00000000-0008-0000-0600-000069020000}"/>
            </a:ext>
          </a:extLst>
        </xdr:cNvPr>
        <xdr:cNvSpPr/>
      </xdr:nvSpPr>
      <xdr:spPr>
        <a:xfrm>
          <a:off x="15430500" y="1330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78</xdr:row>
      <xdr:rowOff>21897</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5214111" y="1339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95780</xdr:rowOff>
    </xdr:from>
    <xdr:to>
      <xdr:col>21</xdr:col>
      <xdr:colOff>212725</xdr:colOff>
      <xdr:row>78</xdr:row>
      <xdr:rowOff>25930</xdr:rowOff>
    </xdr:to>
    <xdr:sp macro="" textlink="">
      <xdr:nvSpPr>
        <xdr:cNvPr id="619" name="円/楕円 618">
          <a:extLst>
            <a:ext uri="{FF2B5EF4-FFF2-40B4-BE49-F238E27FC236}">
              <a16:creationId xmlns:a16="http://schemas.microsoft.com/office/drawing/2014/main" id="{00000000-0008-0000-0600-00006B020000}"/>
            </a:ext>
          </a:extLst>
        </xdr:cNvPr>
        <xdr:cNvSpPr/>
      </xdr:nvSpPr>
      <xdr:spPr>
        <a:xfrm>
          <a:off x="14541500" y="13297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17057</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4325111" y="1339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87750</xdr:rowOff>
    </xdr:from>
    <xdr:to>
      <xdr:col>20</xdr:col>
      <xdr:colOff>9525</xdr:colOff>
      <xdr:row>78</xdr:row>
      <xdr:rowOff>17900</xdr:rowOff>
    </xdr:to>
    <xdr:sp macro="" textlink="">
      <xdr:nvSpPr>
        <xdr:cNvPr id="621" name="円/楕円 620">
          <a:extLst>
            <a:ext uri="{FF2B5EF4-FFF2-40B4-BE49-F238E27FC236}">
              <a16:creationId xmlns:a16="http://schemas.microsoft.com/office/drawing/2014/main" id="{00000000-0008-0000-0600-00006D020000}"/>
            </a:ext>
          </a:extLst>
        </xdr:cNvPr>
        <xdr:cNvSpPr/>
      </xdr:nvSpPr>
      <xdr:spPr>
        <a:xfrm>
          <a:off x="13652500" y="1328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78</xdr:row>
      <xdr:rowOff>9027</xdr:rowOff>
    </xdr:from>
    <xdr:ext cx="534377"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3436111" y="13382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82004</xdr:rowOff>
    </xdr:from>
    <xdr:to>
      <xdr:col>18</xdr:col>
      <xdr:colOff>492125</xdr:colOff>
      <xdr:row>78</xdr:row>
      <xdr:rowOff>12154</xdr:rowOff>
    </xdr:to>
    <xdr:sp macro="" textlink="">
      <xdr:nvSpPr>
        <xdr:cNvPr id="623" name="円/楕円 622">
          <a:extLst>
            <a:ext uri="{FF2B5EF4-FFF2-40B4-BE49-F238E27FC236}">
              <a16:creationId xmlns:a16="http://schemas.microsoft.com/office/drawing/2014/main" id="{00000000-0008-0000-0600-00006F020000}"/>
            </a:ext>
          </a:extLst>
        </xdr:cNvPr>
        <xdr:cNvSpPr/>
      </xdr:nvSpPr>
      <xdr:spPr>
        <a:xfrm>
          <a:off x="12763500" y="13283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78</xdr:row>
      <xdr:rowOff>3281</xdr:rowOff>
    </xdr:from>
    <xdr:ext cx="534377"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2547111" y="13376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5" name="正方形/長方形 624">
          <a:extLst>
            <a:ext uri="{FF2B5EF4-FFF2-40B4-BE49-F238E27FC236}">
              <a16:creationId xmlns:a16="http://schemas.microsoft.com/office/drawing/2014/main" id="{00000000-0008-0000-0600-00007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6" name="正方形/長方形 625">
          <a:extLst>
            <a:ext uri="{FF2B5EF4-FFF2-40B4-BE49-F238E27FC236}">
              <a16:creationId xmlns:a16="http://schemas.microsoft.com/office/drawing/2014/main" id="{00000000-0008-0000-0600-00007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7" name="正方形/長方形 626">
          <a:extLst>
            <a:ext uri="{FF2B5EF4-FFF2-40B4-BE49-F238E27FC236}">
              <a16:creationId xmlns:a16="http://schemas.microsoft.com/office/drawing/2014/main" id="{00000000-0008-0000-0600-00007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8" name="正方形/長方形 627">
          <a:extLst>
            <a:ext uri="{FF2B5EF4-FFF2-40B4-BE49-F238E27FC236}">
              <a16:creationId xmlns:a16="http://schemas.microsoft.com/office/drawing/2014/main" id="{00000000-0008-0000-0600-00007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9" name="正方形/長方形 628">
          <a:extLst>
            <a:ext uri="{FF2B5EF4-FFF2-40B4-BE49-F238E27FC236}">
              <a16:creationId xmlns:a16="http://schemas.microsoft.com/office/drawing/2014/main" id="{00000000-0008-0000-0600-00007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0" name="正方形/長方形 629">
          <a:extLst>
            <a:ext uri="{FF2B5EF4-FFF2-40B4-BE49-F238E27FC236}">
              <a16:creationId xmlns:a16="http://schemas.microsoft.com/office/drawing/2014/main" id="{00000000-0008-0000-0600-00007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1" name="正方形/長方形 630">
          <a:extLst>
            <a:ext uri="{FF2B5EF4-FFF2-40B4-BE49-F238E27FC236}">
              <a16:creationId xmlns:a16="http://schemas.microsoft.com/office/drawing/2014/main" id="{00000000-0008-0000-0600-00007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7,616</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2" name="正方形/長方形 631">
          <a:extLst>
            <a:ext uri="{FF2B5EF4-FFF2-40B4-BE49-F238E27FC236}">
              <a16:creationId xmlns:a16="http://schemas.microsoft.com/office/drawing/2014/main" id="{00000000-0008-0000-0600-00007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144434</xdr:rowOff>
    </xdr:from>
    <xdr:ext cx="595419"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94</xdr:row>
      <xdr:rowOff>160763</xdr:rowOff>
    </xdr:from>
    <xdr:ext cx="595419"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5641</xdr:rowOff>
    </xdr:from>
    <xdr:ext cx="595419"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89</xdr:row>
      <xdr:rowOff>38298</xdr:rowOff>
    </xdr:from>
    <xdr:ext cx="685572"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a:extLst>
            <a:ext uri="{FF2B5EF4-FFF2-40B4-BE49-F238E27FC236}">
              <a16:creationId xmlns:a16="http://schemas.microsoft.com/office/drawing/2014/main" id="{00000000-0008-0000-0600-00008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14467</xdr:rowOff>
    </xdr:from>
    <xdr:to>
      <xdr:col>23</xdr:col>
      <xdr:colOff>516889</xdr:colOff>
      <xdr:row>99</xdr:row>
      <xdr:rowOff>98154</xdr:rowOff>
    </xdr:to>
    <xdr:cxnSp macro="">
      <xdr:nvCxnSpPr>
        <xdr:cNvPr id="650" name="直線コネクタ 649">
          <a:extLst>
            <a:ext uri="{FF2B5EF4-FFF2-40B4-BE49-F238E27FC236}">
              <a16:creationId xmlns:a16="http://schemas.microsoft.com/office/drawing/2014/main" id="{00000000-0008-0000-0600-00008A020000}"/>
            </a:ext>
          </a:extLst>
        </xdr:cNvPr>
        <xdr:cNvCxnSpPr/>
      </xdr:nvCxnSpPr>
      <xdr:spPr>
        <a:xfrm flipV="1">
          <a:off x="16317595" y="15444967"/>
          <a:ext cx="1269" cy="16267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115776</xdr:rowOff>
    </xdr:from>
    <xdr:ext cx="378565" cy="259045"/>
    <xdr:sp macro="" textlink="">
      <xdr:nvSpPr>
        <xdr:cNvPr id="651" name="積立金最小値テキスト">
          <a:extLst>
            <a:ext uri="{FF2B5EF4-FFF2-40B4-BE49-F238E27FC236}">
              <a16:creationId xmlns:a16="http://schemas.microsoft.com/office/drawing/2014/main" id="{00000000-0008-0000-0600-00008B020000}"/>
            </a:ext>
          </a:extLst>
        </xdr:cNvPr>
        <xdr:cNvSpPr txBox="1"/>
      </xdr:nvSpPr>
      <xdr:spPr>
        <a:xfrm>
          <a:off x="16370300" y="17089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99</xdr:row>
      <xdr:rowOff>98154</xdr:rowOff>
    </xdr:from>
    <xdr:to>
      <xdr:col>23</xdr:col>
      <xdr:colOff>606425</xdr:colOff>
      <xdr:row>99</xdr:row>
      <xdr:rowOff>98154</xdr:rowOff>
    </xdr:to>
    <xdr:cxnSp macro="">
      <xdr:nvCxnSpPr>
        <xdr:cNvPr id="652" name="直線コネクタ 651">
          <a:extLst>
            <a:ext uri="{FF2B5EF4-FFF2-40B4-BE49-F238E27FC236}">
              <a16:creationId xmlns:a16="http://schemas.microsoft.com/office/drawing/2014/main" id="{00000000-0008-0000-0600-00008C020000}"/>
            </a:ext>
          </a:extLst>
        </xdr:cNvPr>
        <xdr:cNvCxnSpPr/>
      </xdr:nvCxnSpPr>
      <xdr:spPr>
        <a:xfrm>
          <a:off x="16230600" y="17071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132594</xdr:rowOff>
    </xdr:from>
    <xdr:ext cx="599010" cy="259045"/>
    <xdr:sp macro="" textlink="">
      <xdr:nvSpPr>
        <xdr:cNvPr id="653" name="積立金最大値テキスト">
          <a:extLst>
            <a:ext uri="{FF2B5EF4-FFF2-40B4-BE49-F238E27FC236}">
              <a16:creationId xmlns:a16="http://schemas.microsoft.com/office/drawing/2014/main" id="{00000000-0008-0000-0600-00008D020000}"/>
            </a:ext>
          </a:extLst>
        </xdr:cNvPr>
        <xdr:cNvSpPr txBox="1"/>
      </xdr:nvSpPr>
      <xdr:spPr>
        <a:xfrm>
          <a:off x="16370300" y="15220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996,695</a:t>
          </a:r>
          <a:endParaRPr kumimoji="1" lang="ja-JP" altLang="en-US" sz="1000" b="1">
            <a:latin typeface="ＭＳ Ｐゴシック"/>
          </a:endParaRPr>
        </a:p>
      </xdr:txBody>
    </xdr:sp>
    <xdr:clientData/>
  </xdr:oneCellAnchor>
  <xdr:twoCellAnchor>
    <xdr:from>
      <xdr:col>23</xdr:col>
      <xdr:colOff>428625</xdr:colOff>
      <xdr:row>90</xdr:row>
      <xdr:rowOff>14467</xdr:rowOff>
    </xdr:from>
    <xdr:to>
      <xdr:col>23</xdr:col>
      <xdr:colOff>606425</xdr:colOff>
      <xdr:row>90</xdr:row>
      <xdr:rowOff>14467</xdr:rowOff>
    </xdr:to>
    <xdr:cxnSp macro="">
      <xdr:nvCxnSpPr>
        <xdr:cNvPr id="654" name="直線コネクタ 653">
          <a:extLst>
            <a:ext uri="{FF2B5EF4-FFF2-40B4-BE49-F238E27FC236}">
              <a16:creationId xmlns:a16="http://schemas.microsoft.com/office/drawing/2014/main" id="{00000000-0008-0000-0600-00008E020000}"/>
            </a:ext>
          </a:extLst>
        </xdr:cNvPr>
        <xdr:cNvCxnSpPr/>
      </xdr:nvCxnSpPr>
      <xdr:spPr>
        <a:xfrm>
          <a:off x="16230600" y="15444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87097</xdr:rowOff>
    </xdr:from>
    <xdr:to>
      <xdr:col>23</xdr:col>
      <xdr:colOff>517525</xdr:colOff>
      <xdr:row>99</xdr:row>
      <xdr:rowOff>87232</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flipV="1">
          <a:off x="15481300" y="17060647"/>
          <a:ext cx="838200" cy="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33225</xdr:rowOff>
    </xdr:from>
    <xdr:ext cx="534377" cy="259045"/>
    <xdr:sp macro="" textlink="">
      <xdr:nvSpPr>
        <xdr:cNvPr id="656" name="積立金平均値テキスト">
          <a:extLst>
            <a:ext uri="{FF2B5EF4-FFF2-40B4-BE49-F238E27FC236}">
              <a16:creationId xmlns:a16="http://schemas.microsoft.com/office/drawing/2014/main" id="{00000000-0008-0000-0600-000090020000}"/>
            </a:ext>
          </a:extLst>
        </xdr:cNvPr>
        <xdr:cNvSpPr txBox="1"/>
      </xdr:nvSpPr>
      <xdr:spPr>
        <a:xfrm>
          <a:off x="16370300" y="16835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23,107</a:t>
          </a:r>
          <a:endParaRPr kumimoji="1" lang="ja-JP" altLang="en-US" sz="1000" b="1">
            <a:solidFill>
              <a:srgbClr val="000080"/>
            </a:solidFill>
            <a:latin typeface="ＭＳ Ｐゴシック"/>
          </a:endParaRPr>
        </a:p>
      </xdr:txBody>
    </xdr:sp>
    <xdr:clientData/>
  </xdr:oneCellAnchor>
  <xdr:twoCellAnchor>
    <xdr:from>
      <xdr:col>23</xdr:col>
      <xdr:colOff>466725</xdr:colOff>
      <xdr:row>99</xdr:row>
      <xdr:rowOff>10348</xdr:rowOff>
    </xdr:from>
    <xdr:to>
      <xdr:col>23</xdr:col>
      <xdr:colOff>568325</xdr:colOff>
      <xdr:row>99</xdr:row>
      <xdr:rowOff>111948</xdr:rowOff>
    </xdr:to>
    <xdr:sp macro="" textlink="">
      <xdr:nvSpPr>
        <xdr:cNvPr id="657" name="フローチャート : 判断 656">
          <a:extLst>
            <a:ext uri="{FF2B5EF4-FFF2-40B4-BE49-F238E27FC236}">
              <a16:creationId xmlns:a16="http://schemas.microsoft.com/office/drawing/2014/main" id="{00000000-0008-0000-0600-000091020000}"/>
            </a:ext>
          </a:extLst>
        </xdr:cNvPr>
        <xdr:cNvSpPr/>
      </xdr:nvSpPr>
      <xdr:spPr>
        <a:xfrm>
          <a:off x="16268700" y="1698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99</xdr:row>
      <xdr:rowOff>87232</xdr:rowOff>
    </xdr:from>
    <xdr:to>
      <xdr:col>22</xdr:col>
      <xdr:colOff>365125</xdr:colOff>
      <xdr:row>99</xdr:row>
      <xdr:rowOff>87554</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4592300" y="17060782"/>
          <a:ext cx="889000" cy="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129403</xdr:rowOff>
    </xdr:from>
    <xdr:to>
      <xdr:col>22</xdr:col>
      <xdr:colOff>415925</xdr:colOff>
      <xdr:row>99</xdr:row>
      <xdr:rowOff>59553</xdr:rowOff>
    </xdr:to>
    <xdr:sp macro="" textlink="">
      <xdr:nvSpPr>
        <xdr:cNvPr id="659" name="フローチャート : 判断 658">
          <a:extLst>
            <a:ext uri="{FF2B5EF4-FFF2-40B4-BE49-F238E27FC236}">
              <a16:creationId xmlns:a16="http://schemas.microsoft.com/office/drawing/2014/main" id="{00000000-0008-0000-0600-000093020000}"/>
            </a:ext>
          </a:extLst>
        </xdr:cNvPr>
        <xdr:cNvSpPr/>
      </xdr:nvSpPr>
      <xdr:spPr>
        <a:xfrm>
          <a:off x="15430500" y="1693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76080</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5214111" y="1670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55,195</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85635</xdr:rowOff>
    </xdr:from>
    <xdr:to>
      <xdr:col>21</xdr:col>
      <xdr:colOff>161925</xdr:colOff>
      <xdr:row>99</xdr:row>
      <xdr:rowOff>87554</xdr:rowOff>
    </xdr:to>
    <xdr:cxnSp macro="">
      <xdr:nvCxnSpPr>
        <xdr:cNvPr id="661" name="直線コネクタ 660">
          <a:extLst>
            <a:ext uri="{FF2B5EF4-FFF2-40B4-BE49-F238E27FC236}">
              <a16:creationId xmlns:a16="http://schemas.microsoft.com/office/drawing/2014/main" id="{00000000-0008-0000-0600-000095020000}"/>
            </a:ext>
          </a:extLst>
        </xdr:cNvPr>
        <xdr:cNvCxnSpPr/>
      </xdr:nvCxnSpPr>
      <xdr:spPr>
        <a:xfrm>
          <a:off x="13703300" y="17059185"/>
          <a:ext cx="889000" cy="1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99</xdr:row>
      <xdr:rowOff>14830</xdr:rowOff>
    </xdr:from>
    <xdr:to>
      <xdr:col>21</xdr:col>
      <xdr:colOff>212725</xdr:colOff>
      <xdr:row>99</xdr:row>
      <xdr:rowOff>116430</xdr:rowOff>
    </xdr:to>
    <xdr:sp macro="" textlink="">
      <xdr:nvSpPr>
        <xdr:cNvPr id="662" name="フローチャート : 判断 661">
          <a:extLst>
            <a:ext uri="{FF2B5EF4-FFF2-40B4-BE49-F238E27FC236}">
              <a16:creationId xmlns:a16="http://schemas.microsoft.com/office/drawing/2014/main" id="{00000000-0008-0000-0600-000096020000}"/>
            </a:ext>
          </a:extLst>
        </xdr:cNvPr>
        <xdr:cNvSpPr/>
      </xdr:nvSpPr>
      <xdr:spPr>
        <a:xfrm>
          <a:off x="14541500" y="16988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132957</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4325111" y="16763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73209</xdr:rowOff>
    </xdr:from>
    <xdr:to>
      <xdr:col>19</xdr:col>
      <xdr:colOff>644525</xdr:colOff>
      <xdr:row>99</xdr:row>
      <xdr:rowOff>85635</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814300" y="17046759"/>
          <a:ext cx="889000" cy="1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99</xdr:row>
      <xdr:rowOff>10407</xdr:rowOff>
    </xdr:from>
    <xdr:to>
      <xdr:col>20</xdr:col>
      <xdr:colOff>9525</xdr:colOff>
      <xdr:row>99</xdr:row>
      <xdr:rowOff>112007</xdr:rowOff>
    </xdr:to>
    <xdr:sp macro="" textlink="">
      <xdr:nvSpPr>
        <xdr:cNvPr id="665" name="フローチャート : 判断 664">
          <a:extLst>
            <a:ext uri="{FF2B5EF4-FFF2-40B4-BE49-F238E27FC236}">
              <a16:creationId xmlns:a16="http://schemas.microsoft.com/office/drawing/2014/main" id="{00000000-0008-0000-0600-000099020000}"/>
            </a:ext>
          </a:extLst>
        </xdr:cNvPr>
        <xdr:cNvSpPr/>
      </xdr:nvSpPr>
      <xdr:spPr>
        <a:xfrm>
          <a:off x="13652500" y="1698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128534</xdr:rowOff>
    </xdr:from>
    <xdr:ext cx="534377" cy="259045"/>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3436111" y="1675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96531</xdr:rowOff>
    </xdr:from>
    <xdr:to>
      <xdr:col>18</xdr:col>
      <xdr:colOff>492125</xdr:colOff>
      <xdr:row>98</xdr:row>
      <xdr:rowOff>26681</xdr:rowOff>
    </xdr:to>
    <xdr:sp macro="" textlink="">
      <xdr:nvSpPr>
        <xdr:cNvPr id="667" name="フローチャート : 判断 666">
          <a:extLst>
            <a:ext uri="{FF2B5EF4-FFF2-40B4-BE49-F238E27FC236}">
              <a16:creationId xmlns:a16="http://schemas.microsoft.com/office/drawing/2014/main" id="{00000000-0008-0000-0600-00009B020000}"/>
            </a:ext>
          </a:extLst>
        </xdr:cNvPr>
        <xdr:cNvSpPr/>
      </xdr:nvSpPr>
      <xdr:spPr>
        <a:xfrm>
          <a:off x="12763500" y="16727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43208</xdr:rowOff>
    </xdr:from>
    <xdr:ext cx="599010"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514794" y="16502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99</xdr:row>
      <xdr:rowOff>36297</xdr:rowOff>
    </xdr:from>
    <xdr:to>
      <xdr:col>23</xdr:col>
      <xdr:colOff>568325</xdr:colOff>
      <xdr:row>99</xdr:row>
      <xdr:rowOff>137897</xdr:rowOff>
    </xdr:to>
    <xdr:sp macro="" textlink="">
      <xdr:nvSpPr>
        <xdr:cNvPr id="674" name="円/楕円 673">
          <a:extLst>
            <a:ext uri="{FF2B5EF4-FFF2-40B4-BE49-F238E27FC236}">
              <a16:creationId xmlns:a16="http://schemas.microsoft.com/office/drawing/2014/main" id="{00000000-0008-0000-0600-0000A2020000}"/>
            </a:ext>
          </a:extLst>
        </xdr:cNvPr>
        <xdr:cNvSpPr/>
      </xdr:nvSpPr>
      <xdr:spPr>
        <a:xfrm>
          <a:off x="16268700" y="17009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160225</xdr:rowOff>
    </xdr:from>
    <xdr:ext cx="469744" cy="259045"/>
    <xdr:sp macro="" textlink="">
      <xdr:nvSpPr>
        <xdr:cNvPr id="675" name="積立金該当値テキスト">
          <a:extLst>
            <a:ext uri="{FF2B5EF4-FFF2-40B4-BE49-F238E27FC236}">
              <a16:creationId xmlns:a16="http://schemas.microsoft.com/office/drawing/2014/main" id="{00000000-0008-0000-0600-0000A3020000}"/>
            </a:ext>
          </a:extLst>
        </xdr:cNvPr>
        <xdr:cNvSpPr txBox="1"/>
      </xdr:nvSpPr>
      <xdr:spPr>
        <a:xfrm>
          <a:off x="16370300" y="16962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7,215</a:t>
          </a:r>
          <a:endParaRPr kumimoji="1" lang="ja-JP" altLang="en-US" sz="1000" b="1">
            <a:solidFill>
              <a:srgbClr val="FF0000"/>
            </a:solidFill>
            <a:latin typeface="ＭＳ Ｐゴシック"/>
          </a:endParaRPr>
        </a:p>
      </xdr:txBody>
    </xdr:sp>
    <xdr:clientData/>
  </xdr:oneCellAnchor>
  <xdr:twoCellAnchor>
    <xdr:from>
      <xdr:col>22</xdr:col>
      <xdr:colOff>314325</xdr:colOff>
      <xdr:row>99</xdr:row>
      <xdr:rowOff>36432</xdr:rowOff>
    </xdr:from>
    <xdr:to>
      <xdr:col>22</xdr:col>
      <xdr:colOff>415925</xdr:colOff>
      <xdr:row>99</xdr:row>
      <xdr:rowOff>138032</xdr:rowOff>
    </xdr:to>
    <xdr:sp macro="" textlink="">
      <xdr:nvSpPr>
        <xdr:cNvPr id="676" name="円/楕円 675">
          <a:extLst>
            <a:ext uri="{FF2B5EF4-FFF2-40B4-BE49-F238E27FC236}">
              <a16:creationId xmlns:a16="http://schemas.microsoft.com/office/drawing/2014/main" id="{00000000-0008-0000-0600-0000A4020000}"/>
            </a:ext>
          </a:extLst>
        </xdr:cNvPr>
        <xdr:cNvSpPr/>
      </xdr:nvSpPr>
      <xdr:spPr>
        <a:xfrm>
          <a:off x="15430500" y="17009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129159</xdr:rowOff>
    </xdr:from>
    <xdr:ext cx="469744"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5246427" y="17102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7,133</a:t>
          </a:r>
          <a:endParaRPr kumimoji="1" lang="ja-JP" altLang="en-US" sz="1000" b="1">
            <a:solidFill>
              <a:srgbClr val="FF0000"/>
            </a:solidFill>
            <a:latin typeface="ＭＳ Ｐゴシック"/>
          </a:endParaRPr>
        </a:p>
      </xdr:txBody>
    </xdr:sp>
    <xdr:clientData/>
  </xdr:oneCellAnchor>
  <xdr:twoCellAnchor>
    <xdr:from>
      <xdr:col>21</xdr:col>
      <xdr:colOff>111125</xdr:colOff>
      <xdr:row>99</xdr:row>
      <xdr:rowOff>36754</xdr:rowOff>
    </xdr:from>
    <xdr:to>
      <xdr:col>21</xdr:col>
      <xdr:colOff>212725</xdr:colOff>
      <xdr:row>99</xdr:row>
      <xdr:rowOff>138354</xdr:rowOff>
    </xdr:to>
    <xdr:sp macro="" textlink="">
      <xdr:nvSpPr>
        <xdr:cNvPr id="678" name="円/楕円 677">
          <a:extLst>
            <a:ext uri="{FF2B5EF4-FFF2-40B4-BE49-F238E27FC236}">
              <a16:creationId xmlns:a16="http://schemas.microsoft.com/office/drawing/2014/main" id="{00000000-0008-0000-0600-0000A6020000}"/>
            </a:ext>
          </a:extLst>
        </xdr:cNvPr>
        <xdr:cNvSpPr/>
      </xdr:nvSpPr>
      <xdr:spPr>
        <a:xfrm>
          <a:off x="14541500" y="17010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129481</xdr:rowOff>
    </xdr:from>
    <xdr:ext cx="469744"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357427" y="17103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6,935</a:t>
          </a:r>
          <a:endParaRPr kumimoji="1" lang="ja-JP" altLang="en-US" sz="1000" b="1">
            <a:solidFill>
              <a:srgbClr val="FF0000"/>
            </a:solidFill>
            <a:latin typeface="ＭＳ Ｐゴシック"/>
          </a:endParaRPr>
        </a:p>
      </xdr:txBody>
    </xdr:sp>
    <xdr:clientData/>
  </xdr:oneCellAnchor>
  <xdr:twoCellAnchor>
    <xdr:from>
      <xdr:col>19</xdr:col>
      <xdr:colOff>593725</xdr:colOff>
      <xdr:row>99</xdr:row>
      <xdr:rowOff>34835</xdr:rowOff>
    </xdr:from>
    <xdr:to>
      <xdr:col>20</xdr:col>
      <xdr:colOff>9525</xdr:colOff>
      <xdr:row>99</xdr:row>
      <xdr:rowOff>136435</xdr:rowOff>
    </xdr:to>
    <xdr:sp macro="" textlink="">
      <xdr:nvSpPr>
        <xdr:cNvPr id="680" name="円/楕円 679">
          <a:extLst>
            <a:ext uri="{FF2B5EF4-FFF2-40B4-BE49-F238E27FC236}">
              <a16:creationId xmlns:a16="http://schemas.microsoft.com/office/drawing/2014/main" id="{00000000-0008-0000-0600-0000A8020000}"/>
            </a:ext>
          </a:extLst>
        </xdr:cNvPr>
        <xdr:cNvSpPr/>
      </xdr:nvSpPr>
      <xdr:spPr>
        <a:xfrm>
          <a:off x="13652500" y="1700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127562</xdr:rowOff>
    </xdr:from>
    <xdr:ext cx="469744"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3468427" y="17101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8,111</a:t>
          </a:r>
          <a:endParaRPr kumimoji="1" lang="ja-JP" altLang="en-US" sz="1000" b="1">
            <a:solidFill>
              <a:srgbClr val="FF0000"/>
            </a:solidFill>
            <a:latin typeface="ＭＳ Ｐゴシック"/>
          </a:endParaRPr>
        </a:p>
      </xdr:txBody>
    </xdr:sp>
    <xdr:clientData/>
  </xdr:oneCellAnchor>
  <xdr:twoCellAnchor>
    <xdr:from>
      <xdr:col>18</xdr:col>
      <xdr:colOff>390525</xdr:colOff>
      <xdr:row>99</xdr:row>
      <xdr:rowOff>22409</xdr:rowOff>
    </xdr:from>
    <xdr:to>
      <xdr:col>18</xdr:col>
      <xdr:colOff>492125</xdr:colOff>
      <xdr:row>99</xdr:row>
      <xdr:rowOff>124009</xdr:rowOff>
    </xdr:to>
    <xdr:sp macro="" textlink="">
      <xdr:nvSpPr>
        <xdr:cNvPr id="682" name="円/楕円 681">
          <a:extLst>
            <a:ext uri="{FF2B5EF4-FFF2-40B4-BE49-F238E27FC236}">
              <a16:creationId xmlns:a16="http://schemas.microsoft.com/office/drawing/2014/main" id="{00000000-0008-0000-0600-0000AA020000}"/>
            </a:ext>
          </a:extLst>
        </xdr:cNvPr>
        <xdr:cNvSpPr/>
      </xdr:nvSpPr>
      <xdr:spPr>
        <a:xfrm>
          <a:off x="12763500" y="1699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115136</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547111" y="1708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a:extLst>
            <a:ext uri="{FF2B5EF4-FFF2-40B4-BE49-F238E27FC236}">
              <a16:creationId xmlns:a16="http://schemas.microsoft.com/office/drawing/2014/main" id="{00000000-0008-0000-0600-0000A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a:extLst>
            <a:ext uri="{FF2B5EF4-FFF2-40B4-BE49-F238E27FC236}">
              <a16:creationId xmlns:a16="http://schemas.microsoft.com/office/drawing/2014/main" id="{00000000-0008-0000-0600-0000A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a:extLst>
            <a:ext uri="{FF2B5EF4-FFF2-40B4-BE49-F238E27FC236}">
              <a16:creationId xmlns:a16="http://schemas.microsoft.com/office/drawing/2014/main" id="{00000000-0008-0000-0600-0000A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a:extLst>
            <a:ext uri="{FF2B5EF4-FFF2-40B4-BE49-F238E27FC236}">
              <a16:creationId xmlns:a16="http://schemas.microsoft.com/office/drawing/2014/main" id="{00000000-0008-0000-0600-0000A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a:extLst>
            <a:ext uri="{FF2B5EF4-FFF2-40B4-BE49-F238E27FC236}">
              <a16:creationId xmlns:a16="http://schemas.microsoft.com/office/drawing/2014/main" id="{00000000-0008-0000-0600-0000B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a:extLst>
            <a:ext uri="{FF2B5EF4-FFF2-40B4-BE49-F238E27FC236}">
              <a16:creationId xmlns:a16="http://schemas.microsoft.com/office/drawing/2014/main" id="{00000000-0008-0000-0600-0000B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a:extLst>
            <a:ext uri="{FF2B5EF4-FFF2-40B4-BE49-F238E27FC236}">
              <a16:creationId xmlns:a16="http://schemas.microsoft.com/office/drawing/2014/main" id="{00000000-0008-0000-0600-0000B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1,359</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a:extLst>
            <a:ext uri="{FF2B5EF4-FFF2-40B4-BE49-F238E27FC236}">
              <a16:creationId xmlns:a16="http://schemas.microsoft.com/office/drawing/2014/main" id="{00000000-0008-0000-0600-0000B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36</xdr:row>
      <xdr:rowOff>35577</xdr:rowOff>
    </xdr:from>
    <xdr:ext cx="531299"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a:extLst>
            <a:ext uri="{FF2B5EF4-FFF2-40B4-BE49-F238E27FC236}">
              <a16:creationId xmlns:a16="http://schemas.microsoft.com/office/drawing/2014/main" id="{00000000-0008-0000-0600-0000C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130937</xdr:rowOff>
    </xdr:from>
    <xdr:to>
      <xdr:col>32</xdr:col>
      <xdr:colOff>186689</xdr:colOff>
      <xdr:row>39</xdr:row>
      <xdr:rowOff>44450</xdr:rowOff>
    </xdr:to>
    <xdr:cxnSp macro="">
      <xdr:nvCxnSpPr>
        <xdr:cNvPr id="707" name="直線コネクタ 706">
          <a:extLst>
            <a:ext uri="{FF2B5EF4-FFF2-40B4-BE49-F238E27FC236}">
              <a16:creationId xmlns:a16="http://schemas.microsoft.com/office/drawing/2014/main" id="{00000000-0008-0000-0600-0000C3020000}"/>
            </a:ext>
          </a:extLst>
        </xdr:cNvPr>
        <xdr:cNvCxnSpPr/>
      </xdr:nvCxnSpPr>
      <xdr:spPr>
        <a:xfrm flipV="1">
          <a:off x="22159595" y="5445887"/>
          <a:ext cx="1269" cy="1285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a:extLst>
            <a:ext uri="{FF2B5EF4-FFF2-40B4-BE49-F238E27FC236}">
              <a16:creationId xmlns:a16="http://schemas.microsoft.com/office/drawing/2014/main" id="{00000000-0008-0000-0600-0000C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a:extLst>
            <a:ext uri="{FF2B5EF4-FFF2-40B4-BE49-F238E27FC236}">
              <a16:creationId xmlns:a16="http://schemas.microsoft.com/office/drawing/2014/main" id="{00000000-0008-0000-0600-0000C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77614</xdr:rowOff>
    </xdr:from>
    <xdr:ext cx="534377" cy="259045"/>
    <xdr:sp macro="" textlink="">
      <xdr:nvSpPr>
        <xdr:cNvPr id="710" name="投資及び出資金最大値テキスト">
          <a:extLst>
            <a:ext uri="{FF2B5EF4-FFF2-40B4-BE49-F238E27FC236}">
              <a16:creationId xmlns:a16="http://schemas.microsoft.com/office/drawing/2014/main" id="{00000000-0008-0000-0600-0000C6020000}"/>
            </a:ext>
          </a:extLst>
        </xdr:cNvPr>
        <xdr:cNvSpPr txBox="1"/>
      </xdr:nvSpPr>
      <xdr:spPr>
        <a:xfrm>
          <a:off x="22212300" y="5221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33,730</a:t>
          </a:r>
          <a:endParaRPr kumimoji="1" lang="ja-JP" altLang="en-US" sz="1000" b="1">
            <a:latin typeface="ＭＳ Ｐゴシック"/>
          </a:endParaRPr>
        </a:p>
      </xdr:txBody>
    </xdr:sp>
    <xdr:clientData/>
  </xdr:oneCellAnchor>
  <xdr:twoCellAnchor>
    <xdr:from>
      <xdr:col>32</xdr:col>
      <xdr:colOff>98425</xdr:colOff>
      <xdr:row>31</xdr:row>
      <xdr:rowOff>130937</xdr:rowOff>
    </xdr:from>
    <xdr:to>
      <xdr:col>32</xdr:col>
      <xdr:colOff>276225</xdr:colOff>
      <xdr:row>31</xdr:row>
      <xdr:rowOff>130937</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a:off x="22072600" y="5445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124117</xdr:rowOff>
    </xdr:from>
    <xdr:to>
      <xdr:col>32</xdr:col>
      <xdr:colOff>187325</xdr:colOff>
      <xdr:row>38</xdr:row>
      <xdr:rowOff>125984</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flipV="1">
          <a:off x="21323300" y="6639217"/>
          <a:ext cx="838200" cy="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82364</xdr:rowOff>
    </xdr:from>
    <xdr:ext cx="469744" cy="259045"/>
    <xdr:sp macro="" textlink="">
      <xdr:nvSpPr>
        <xdr:cNvPr id="713" name="投資及び出資金平均値テキスト">
          <a:extLst>
            <a:ext uri="{FF2B5EF4-FFF2-40B4-BE49-F238E27FC236}">
              <a16:creationId xmlns:a16="http://schemas.microsoft.com/office/drawing/2014/main" id="{00000000-0008-0000-0600-0000C9020000}"/>
            </a:ext>
          </a:extLst>
        </xdr:cNvPr>
        <xdr:cNvSpPr txBox="1"/>
      </xdr:nvSpPr>
      <xdr:spPr>
        <a:xfrm>
          <a:off x="22212300" y="6426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2,772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59487</xdr:rowOff>
    </xdr:from>
    <xdr:to>
      <xdr:col>32</xdr:col>
      <xdr:colOff>238125</xdr:colOff>
      <xdr:row>38</xdr:row>
      <xdr:rowOff>161087</xdr:rowOff>
    </xdr:to>
    <xdr:sp macro="" textlink="">
      <xdr:nvSpPr>
        <xdr:cNvPr id="714" name="フローチャート : 判断 713">
          <a:extLst>
            <a:ext uri="{FF2B5EF4-FFF2-40B4-BE49-F238E27FC236}">
              <a16:creationId xmlns:a16="http://schemas.microsoft.com/office/drawing/2014/main" id="{00000000-0008-0000-0600-0000CA020000}"/>
            </a:ext>
          </a:extLst>
        </xdr:cNvPr>
        <xdr:cNvSpPr/>
      </xdr:nvSpPr>
      <xdr:spPr>
        <a:xfrm>
          <a:off x="22110700" y="657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109334</xdr:rowOff>
    </xdr:from>
    <xdr:to>
      <xdr:col>31</xdr:col>
      <xdr:colOff>34925</xdr:colOff>
      <xdr:row>38</xdr:row>
      <xdr:rowOff>125984</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0434300" y="6624434"/>
          <a:ext cx="889000" cy="1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85281</xdr:rowOff>
    </xdr:from>
    <xdr:to>
      <xdr:col>31</xdr:col>
      <xdr:colOff>85725</xdr:colOff>
      <xdr:row>39</xdr:row>
      <xdr:rowOff>15431</xdr:rowOff>
    </xdr:to>
    <xdr:sp macro="" textlink="">
      <xdr:nvSpPr>
        <xdr:cNvPr id="716" name="フローチャート : 判断 715">
          <a:extLst>
            <a:ext uri="{FF2B5EF4-FFF2-40B4-BE49-F238E27FC236}">
              <a16:creationId xmlns:a16="http://schemas.microsoft.com/office/drawing/2014/main" id="{00000000-0008-0000-0600-0000CC020000}"/>
            </a:ext>
          </a:extLst>
        </xdr:cNvPr>
        <xdr:cNvSpPr/>
      </xdr:nvSpPr>
      <xdr:spPr>
        <a:xfrm>
          <a:off x="21272500" y="660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39</xdr:row>
      <xdr:rowOff>6558</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21088427" y="6693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2,095</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92646</xdr:rowOff>
    </xdr:from>
    <xdr:to>
      <xdr:col>29</xdr:col>
      <xdr:colOff>517525</xdr:colOff>
      <xdr:row>38</xdr:row>
      <xdr:rowOff>109334</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a:off x="19545300" y="6607746"/>
          <a:ext cx="889000" cy="16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106273</xdr:rowOff>
    </xdr:from>
    <xdr:to>
      <xdr:col>29</xdr:col>
      <xdr:colOff>568325</xdr:colOff>
      <xdr:row>39</xdr:row>
      <xdr:rowOff>36423</xdr:rowOff>
    </xdr:to>
    <xdr:sp macro="" textlink="">
      <xdr:nvSpPr>
        <xdr:cNvPr id="719" name="フローチャート : 判断 718">
          <a:extLst>
            <a:ext uri="{FF2B5EF4-FFF2-40B4-BE49-F238E27FC236}">
              <a16:creationId xmlns:a16="http://schemas.microsoft.com/office/drawing/2014/main" id="{00000000-0008-0000-0600-0000CF020000}"/>
            </a:ext>
          </a:extLst>
        </xdr:cNvPr>
        <xdr:cNvSpPr/>
      </xdr:nvSpPr>
      <xdr:spPr>
        <a:xfrm>
          <a:off x="20383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39</xdr:row>
      <xdr:rowOff>27550</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20199427" y="6714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77788</xdr:rowOff>
    </xdr:from>
    <xdr:to>
      <xdr:col>28</xdr:col>
      <xdr:colOff>314325</xdr:colOff>
      <xdr:row>38</xdr:row>
      <xdr:rowOff>92646</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656300" y="6592888"/>
          <a:ext cx="889000" cy="1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109398</xdr:rowOff>
    </xdr:from>
    <xdr:to>
      <xdr:col>28</xdr:col>
      <xdr:colOff>365125</xdr:colOff>
      <xdr:row>39</xdr:row>
      <xdr:rowOff>39548</xdr:rowOff>
    </xdr:to>
    <xdr:sp macro="" textlink="">
      <xdr:nvSpPr>
        <xdr:cNvPr id="722" name="フローチャート : 判断 721">
          <a:extLst>
            <a:ext uri="{FF2B5EF4-FFF2-40B4-BE49-F238E27FC236}">
              <a16:creationId xmlns:a16="http://schemas.microsoft.com/office/drawing/2014/main" id="{00000000-0008-0000-0600-0000D2020000}"/>
            </a:ext>
          </a:extLst>
        </xdr:cNvPr>
        <xdr:cNvSpPr/>
      </xdr:nvSpPr>
      <xdr:spPr>
        <a:xfrm>
          <a:off x="19494500" y="662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39</xdr:row>
      <xdr:rowOff>30675</xdr:rowOff>
    </xdr:from>
    <xdr:ext cx="469744"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9310427" y="6717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99492</xdr:rowOff>
    </xdr:from>
    <xdr:to>
      <xdr:col>27</xdr:col>
      <xdr:colOff>161925</xdr:colOff>
      <xdr:row>39</xdr:row>
      <xdr:rowOff>29642</xdr:rowOff>
    </xdr:to>
    <xdr:sp macro="" textlink="">
      <xdr:nvSpPr>
        <xdr:cNvPr id="724" name="フローチャート : 判断 723">
          <a:extLst>
            <a:ext uri="{FF2B5EF4-FFF2-40B4-BE49-F238E27FC236}">
              <a16:creationId xmlns:a16="http://schemas.microsoft.com/office/drawing/2014/main" id="{00000000-0008-0000-0600-0000D4020000}"/>
            </a:ext>
          </a:extLst>
        </xdr:cNvPr>
        <xdr:cNvSpPr/>
      </xdr:nvSpPr>
      <xdr:spPr>
        <a:xfrm>
          <a:off x="18605500" y="6614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39</xdr:row>
      <xdr:rowOff>20769</xdr:rowOff>
    </xdr:from>
    <xdr:ext cx="469744"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421427" y="6707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73317</xdr:rowOff>
    </xdr:from>
    <xdr:to>
      <xdr:col>32</xdr:col>
      <xdr:colOff>238125</xdr:colOff>
      <xdr:row>39</xdr:row>
      <xdr:rowOff>3467</xdr:rowOff>
    </xdr:to>
    <xdr:sp macro="" textlink="">
      <xdr:nvSpPr>
        <xdr:cNvPr id="731" name="円/楕円 730">
          <a:extLst>
            <a:ext uri="{FF2B5EF4-FFF2-40B4-BE49-F238E27FC236}">
              <a16:creationId xmlns:a16="http://schemas.microsoft.com/office/drawing/2014/main" id="{00000000-0008-0000-0600-0000DB020000}"/>
            </a:ext>
          </a:extLst>
        </xdr:cNvPr>
        <xdr:cNvSpPr/>
      </xdr:nvSpPr>
      <xdr:spPr>
        <a:xfrm>
          <a:off x="22110700" y="658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37914</xdr:rowOff>
    </xdr:from>
    <xdr:ext cx="469744" cy="259045"/>
    <xdr:sp macro="" textlink="">
      <xdr:nvSpPr>
        <xdr:cNvPr id="732" name="投資及び出資金該当値テキスト">
          <a:extLst>
            <a:ext uri="{FF2B5EF4-FFF2-40B4-BE49-F238E27FC236}">
              <a16:creationId xmlns:a16="http://schemas.microsoft.com/office/drawing/2014/main" id="{00000000-0008-0000-0600-0000DC020000}"/>
            </a:ext>
          </a:extLst>
        </xdr:cNvPr>
        <xdr:cNvSpPr txBox="1"/>
      </xdr:nvSpPr>
      <xdr:spPr>
        <a:xfrm>
          <a:off x="22212300" y="65530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2,409</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75184</xdr:rowOff>
    </xdr:from>
    <xdr:to>
      <xdr:col>31</xdr:col>
      <xdr:colOff>85725</xdr:colOff>
      <xdr:row>39</xdr:row>
      <xdr:rowOff>5334</xdr:rowOff>
    </xdr:to>
    <xdr:sp macro="" textlink="">
      <xdr:nvSpPr>
        <xdr:cNvPr id="733" name="円/楕円 732">
          <a:extLst>
            <a:ext uri="{FF2B5EF4-FFF2-40B4-BE49-F238E27FC236}">
              <a16:creationId xmlns:a16="http://schemas.microsoft.com/office/drawing/2014/main" id="{00000000-0008-0000-0600-0000DD020000}"/>
            </a:ext>
          </a:extLst>
        </xdr:cNvPr>
        <xdr:cNvSpPr/>
      </xdr:nvSpPr>
      <xdr:spPr>
        <a:xfrm>
          <a:off x="21272500" y="6590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37</xdr:row>
      <xdr:rowOff>21861</xdr:rowOff>
    </xdr:from>
    <xdr:ext cx="469744"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088427" y="636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2,360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58534</xdr:rowOff>
    </xdr:from>
    <xdr:to>
      <xdr:col>29</xdr:col>
      <xdr:colOff>568325</xdr:colOff>
      <xdr:row>38</xdr:row>
      <xdr:rowOff>160134</xdr:rowOff>
    </xdr:to>
    <xdr:sp macro="" textlink="">
      <xdr:nvSpPr>
        <xdr:cNvPr id="735" name="円/楕円 734">
          <a:extLst>
            <a:ext uri="{FF2B5EF4-FFF2-40B4-BE49-F238E27FC236}">
              <a16:creationId xmlns:a16="http://schemas.microsoft.com/office/drawing/2014/main" id="{00000000-0008-0000-0600-0000DF020000}"/>
            </a:ext>
          </a:extLst>
        </xdr:cNvPr>
        <xdr:cNvSpPr/>
      </xdr:nvSpPr>
      <xdr:spPr>
        <a:xfrm>
          <a:off x="20383500" y="6573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5211</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0199427" y="63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2,797</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41846</xdr:rowOff>
    </xdr:from>
    <xdr:to>
      <xdr:col>28</xdr:col>
      <xdr:colOff>365125</xdr:colOff>
      <xdr:row>38</xdr:row>
      <xdr:rowOff>143446</xdr:rowOff>
    </xdr:to>
    <xdr:sp macro="" textlink="">
      <xdr:nvSpPr>
        <xdr:cNvPr id="737" name="円/楕円 736">
          <a:extLst>
            <a:ext uri="{FF2B5EF4-FFF2-40B4-BE49-F238E27FC236}">
              <a16:creationId xmlns:a16="http://schemas.microsoft.com/office/drawing/2014/main" id="{00000000-0008-0000-0600-0000E1020000}"/>
            </a:ext>
          </a:extLst>
        </xdr:cNvPr>
        <xdr:cNvSpPr/>
      </xdr:nvSpPr>
      <xdr:spPr>
        <a:xfrm>
          <a:off x="19494500" y="65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159974</xdr:rowOff>
    </xdr:from>
    <xdr:ext cx="469744"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9310427" y="6332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3,235</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26988</xdr:rowOff>
    </xdr:from>
    <xdr:to>
      <xdr:col>27</xdr:col>
      <xdr:colOff>161925</xdr:colOff>
      <xdr:row>38</xdr:row>
      <xdr:rowOff>128588</xdr:rowOff>
    </xdr:to>
    <xdr:sp macro="" textlink="">
      <xdr:nvSpPr>
        <xdr:cNvPr id="739" name="円/楕円 738">
          <a:extLst>
            <a:ext uri="{FF2B5EF4-FFF2-40B4-BE49-F238E27FC236}">
              <a16:creationId xmlns:a16="http://schemas.microsoft.com/office/drawing/2014/main" id="{00000000-0008-0000-0600-0000E3020000}"/>
            </a:ext>
          </a:extLst>
        </xdr:cNvPr>
        <xdr:cNvSpPr/>
      </xdr:nvSpPr>
      <xdr:spPr>
        <a:xfrm>
          <a:off x="18605500" y="654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145115</xdr:rowOff>
    </xdr:from>
    <xdr:ext cx="469744"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8421427" y="631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3,625</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a:extLst>
            <a:ext uri="{FF2B5EF4-FFF2-40B4-BE49-F238E27FC236}">
              <a16:creationId xmlns:a16="http://schemas.microsoft.com/office/drawing/2014/main" id="{00000000-0008-0000-0600-0000E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a:extLst>
            <a:ext uri="{FF2B5EF4-FFF2-40B4-BE49-F238E27FC236}">
              <a16:creationId xmlns:a16="http://schemas.microsoft.com/office/drawing/2014/main" id="{00000000-0008-0000-0600-0000E6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a:extLst>
            <a:ext uri="{FF2B5EF4-FFF2-40B4-BE49-F238E27FC236}">
              <a16:creationId xmlns:a16="http://schemas.microsoft.com/office/drawing/2014/main" id="{00000000-0008-0000-0600-0000E7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a:extLst>
            <a:ext uri="{FF2B5EF4-FFF2-40B4-BE49-F238E27FC236}">
              <a16:creationId xmlns:a16="http://schemas.microsoft.com/office/drawing/2014/main" id="{00000000-0008-0000-0600-0000E8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7,568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144434</xdr:rowOff>
    </xdr:from>
    <xdr:ext cx="531299"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54</xdr:row>
      <xdr:rowOff>160762</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5642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5" name="貸付金グラフ枠">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25825</xdr:rowOff>
    </xdr:from>
    <xdr:to>
      <xdr:col>32</xdr:col>
      <xdr:colOff>186689</xdr:colOff>
      <xdr:row>59</xdr:row>
      <xdr:rowOff>98878</xdr:rowOff>
    </xdr:to>
    <xdr:cxnSp macro="">
      <xdr:nvCxnSpPr>
        <xdr:cNvPr id="766" name="直線コネクタ 765">
          <a:extLst>
            <a:ext uri="{FF2B5EF4-FFF2-40B4-BE49-F238E27FC236}">
              <a16:creationId xmlns:a16="http://schemas.microsoft.com/office/drawing/2014/main" id="{00000000-0008-0000-0600-0000FE020000}"/>
            </a:ext>
          </a:extLst>
        </xdr:cNvPr>
        <xdr:cNvCxnSpPr/>
      </xdr:nvCxnSpPr>
      <xdr:spPr>
        <a:xfrm flipV="1">
          <a:off x="22159595" y="8598325"/>
          <a:ext cx="1269" cy="16161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67" name="貸付金最小値テキスト">
          <a:extLst>
            <a:ext uri="{FF2B5EF4-FFF2-40B4-BE49-F238E27FC236}">
              <a16:creationId xmlns:a16="http://schemas.microsoft.com/office/drawing/2014/main" id="{00000000-0008-0000-0600-0000FF02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143952</xdr:rowOff>
    </xdr:from>
    <xdr:ext cx="534377" cy="259045"/>
    <xdr:sp macro="" textlink="">
      <xdr:nvSpPr>
        <xdr:cNvPr id="769" name="貸付金最大値テキスト">
          <a:extLst>
            <a:ext uri="{FF2B5EF4-FFF2-40B4-BE49-F238E27FC236}">
              <a16:creationId xmlns:a16="http://schemas.microsoft.com/office/drawing/2014/main" id="{00000000-0008-0000-0600-000001030000}"/>
            </a:ext>
          </a:extLst>
        </xdr:cNvPr>
        <xdr:cNvSpPr txBox="1"/>
      </xdr:nvSpPr>
      <xdr:spPr>
        <a:xfrm>
          <a:off x="22212300" y="837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49,487</a:t>
          </a:r>
          <a:endParaRPr kumimoji="1" lang="ja-JP" altLang="en-US" sz="1000" b="1">
            <a:latin typeface="ＭＳ Ｐゴシック"/>
          </a:endParaRPr>
        </a:p>
      </xdr:txBody>
    </xdr:sp>
    <xdr:clientData/>
  </xdr:oneCellAnchor>
  <xdr:twoCellAnchor>
    <xdr:from>
      <xdr:col>32</xdr:col>
      <xdr:colOff>98425</xdr:colOff>
      <xdr:row>50</xdr:row>
      <xdr:rowOff>25825</xdr:rowOff>
    </xdr:from>
    <xdr:to>
      <xdr:col>32</xdr:col>
      <xdr:colOff>276225</xdr:colOff>
      <xdr:row>50</xdr:row>
      <xdr:rowOff>25825</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85983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19816</xdr:rowOff>
    </xdr:from>
    <xdr:to>
      <xdr:col>32</xdr:col>
      <xdr:colOff>187325</xdr:colOff>
      <xdr:row>59</xdr:row>
      <xdr:rowOff>20762</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flipV="1">
          <a:off x="21323300" y="10135366"/>
          <a:ext cx="838200" cy="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47410</xdr:rowOff>
    </xdr:from>
    <xdr:ext cx="469744" cy="259045"/>
    <xdr:sp macro="" textlink="">
      <xdr:nvSpPr>
        <xdr:cNvPr id="772" name="貸付金平均値テキスト">
          <a:extLst>
            <a:ext uri="{FF2B5EF4-FFF2-40B4-BE49-F238E27FC236}">
              <a16:creationId xmlns:a16="http://schemas.microsoft.com/office/drawing/2014/main" id="{00000000-0008-0000-0600-000004030000}"/>
            </a:ext>
          </a:extLst>
        </xdr:cNvPr>
        <xdr:cNvSpPr txBox="1"/>
      </xdr:nvSpPr>
      <xdr:spPr>
        <a:xfrm>
          <a:off x="22212300" y="9820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5,971</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24533</xdr:rowOff>
    </xdr:from>
    <xdr:to>
      <xdr:col>32</xdr:col>
      <xdr:colOff>238125</xdr:colOff>
      <xdr:row>58</xdr:row>
      <xdr:rowOff>126133</xdr:rowOff>
    </xdr:to>
    <xdr:sp macro="" textlink="">
      <xdr:nvSpPr>
        <xdr:cNvPr id="773" name="フローチャート : 判断 772">
          <a:extLst>
            <a:ext uri="{FF2B5EF4-FFF2-40B4-BE49-F238E27FC236}">
              <a16:creationId xmlns:a16="http://schemas.microsoft.com/office/drawing/2014/main" id="{00000000-0008-0000-0600-000005030000}"/>
            </a:ext>
          </a:extLst>
        </xdr:cNvPr>
        <xdr:cNvSpPr/>
      </xdr:nvSpPr>
      <xdr:spPr>
        <a:xfrm>
          <a:off x="22110700" y="996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20762</xdr:rowOff>
    </xdr:from>
    <xdr:to>
      <xdr:col>31</xdr:col>
      <xdr:colOff>34925</xdr:colOff>
      <xdr:row>59</xdr:row>
      <xdr:rowOff>21906</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0434300" y="10136312"/>
          <a:ext cx="889000" cy="1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65224</xdr:rowOff>
    </xdr:from>
    <xdr:to>
      <xdr:col>31</xdr:col>
      <xdr:colOff>85725</xdr:colOff>
      <xdr:row>58</xdr:row>
      <xdr:rowOff>166824</xdr:rowOff>
    </xdr:to>
    <xdr:sp macro="" textlink="">
      <xdr:nvSpPr>
        <xdr:cNvPr id="775" name="フローチャート : 判断 774">
          <a:extLst>
            <a:ext uri="{FF2B5EF4-FFF2-40B4-BE49-F238E27FC236}">
              <a16:creationId xmlns:a16="http://schemas.microsoft.com/office/drawing/2014/main" id="{00000000-0008-0000-0600-000007030000}"/>
            </a:ext>
          </a:extLst>
        </xdr:cNvPr>
        <xdr:cNvSpPr/>
      </xdr:nvSpPr>
      <xdr:spPr>
        <a:xfrm>
          <a:off x="21272500" y="10009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11901</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21088427" y="9784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4,725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21906</xdr:rowOff>
    </xdr:from>
    <xdr:to>
      <xdr:col>29</xdr:col>
      <xdr:colOff>517525</xdr:colOff>
      <xdr:row>59</xdr:row>
      <xdr:rowOff>22885</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flipV="1">
          <a:off x="19545300" y="10137456"/>
          <a:ext cx="889000" cy="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50103</xdr:rowOff>
    </xdr:from>
    <xdr:to>
      <xdr:col>29</xdr:col>
      <xdr:colOff>568325</xdr:colOff>
      <xdr:row>58</xdr:row>
      <xdr:rowOff>151703</xdr:rowOff>
    </xdr:to>
    <xdr:sp macro="" textlink="">
      <xdr:nvSpPr>
        <xdr:cNvPr id="778" name="フローチャート : 判断 777">
          <a:extLst>
            <a:ext uri="{FF2B5EF4-FFF2-40B4-BE49-F238E27FC236}">
              <a16:creationId xmlns:a16="http://schemas.microsoft.com/office/drawing/2014/main" id="{00000000-0008-0000-0600-00000A030000}"/>
            </a:ext>
          </a:extLst>
        </xdr:cNvPr>
        <xdr:cNvSpPr/>
      </xdr:nvSpPr>
      <xdr:spPr>
        <a:xfrm>
          <a:off x="20383500" y="9994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168230</xdr:rowOff>
    </xdr:from>
    <xdr:ext cx="469744"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20199427" y="976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22885</xdr:rowOff>
    </xdr:from>
    <xdr:to>
      <xdr:col>28</xdr:col>
      <xdr:colOff>314325</xdr:colOff>
      <xdr:row>59</xdr:row>
      <xdr:rowOff>23310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flipV="1">
          <a:off x="18656300" y="10138435"/>
          <a:ext cx="8890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38869</xdr:rowOff>
    </xdr:from>
    <xdr:to>
      <xdr:col>28</xdr:col>
      <xdr:colOff>365125</xdr:colOff>
      <xdr:row>58</xdr:row>
      <xdr:rowOff>140469</xdr:rowOff>
    </xdr:to>
    <xdr:sp macro="" textlink="">
      <xdr:nvSpPr>
        <xdr:cNvPr id="781" name="フローチャート : 判断 780">
          <a:extLst>
            <a:ext uri="{FF2B5EF4-FFF2-40B4-BE49-F238E27FC236}">
              <a16:creationId xmlns:a16="http://schemas.microsoft.com/office/drawing/2014/main" id="{00000000-0008-0000-0600-00000D030000}"/>
            </a:ext>
          </a:extLst>
        </xdr:cNvPr>
        <xdr:cNvSpPr/>
      </xdr:nvSpPr>
      <xdr:spPr>
        <a:xfrm>
          <a:off x="19494500" y="99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156996</xdr:rowOff>
    </xdr:from>
    <xdr:ext cx="469744"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9310427" y="9758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170543</xdr:rowOff>
    </xdr:from>
    <xdr:to>
      <xdr:col>27</xdr:col>
      <xdr:colOff>161925</xdr:colOff>
      <xdr:row>58</xdr:row>
      <xdr:rowOff>100693</xdr:rowOff>
    </xdr:to>
    <xdr:sp macro="" textlink="">
      <xdr:nvSpPr>
        <xdr:cNvPr id="783" name="フローチャート : 判断 782">
          <a:extLst>
            <a:ext uri="{FF2B5EF4-FFF2-40B4-BE49-F238E27FC236}">
              <a16:creationId xmlns:a16="http://schemas.microsoft.com/office/drawing/2014/main" id="{00000000-0008-0000-0600-00000F030000}"/>
            </a:ext>
          </a:extLst>
        </xdr:cNvPr>
        <xdr:cNvSpPr/>
      </xdr:nvSpPr>
      <xdr:spPr>
        <a:xfrm>
          <a:off x="18605500" y="9943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117220</xdr:rowOff>
    </xdr:from>
    <xdr:ext cx="469744"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8421427" y="9718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140466</xdr:rowOff>
    </xdr:from>
    <xdr:to>
      <xdr:col>32</xdr:col>
      <xdr:colOff>238125</xdr:colOff>
      <xdr:row>59</xdr:row>
      <xdr:rowOff>70616</xdr:rowOff>
    </xdr:to>
    <xdr:sp macro="" textlink="">
      <xdr:nvSpPr>
        <xdr:cNvPr id="790" name="円/楕円 789">
          <a:extLst>
            <a:ext uri="{FF2B5EF4-FFF2-40B4-BE49-F238E27FC236}">
              <a16:creationId xmlns:a16="http://schemas.microsoft.com/office/drawing/2014/main" id="{00000000-0008-0000-0600-000016030000}"/>
            </a:ext>
          </a:extLst>
        </xdr:cNvPr>
        <xdr:cNvSpPr/>
      </xdr:nvSpPr>
      <xdr:spPr>
        <a:xfrm>
          <a:off x="22110700" y="1008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55393</xdr:rowOff>
    </xdr:from>
    <xdr:ext cx="469744" cy="259045"/>
    <xdr:sp macro="" textlink="">
      <xdr:nvSpPr>
        <xdr:cNvPr id="791" name="貸付金該当値テキスト">
          <a:extLst>
            <a:ext uri="{FF2B5EF4-FFF2-40B4-BE49-F238E27FC236}">
              <a16:creationId xmlns:a16="http://schemas.microsoft.com/office/drawing/2014/main" id="{00000000-0008-0000-0600-000017030000}"/>
            </a:ext>
          </a:extLst>
        </xdr:cNvPr>
        <xdr:cNvSpPr txBox="1"/>
      </xdr:nvSpPr>
      <xdr:spPr>
        <a:xfrm>
          <a:off x="22212300" y="9999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2,421</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141412</xdr:rowOff>
    </xdr:from>
    <xdr:to>
      <xdr:col>31</xdr:col>
      <xdr:colOff>85725</xdr:colOff>
      <xdr:row>59</xdr:row>
      <xdr:rowOff>71562</xdr:rowOff>
    </xdr:to>
    <xdr:sp macro="" textlink="">
      <xdr:nvSpPr>
        <xdr:cNvPr id="792" name="円/楕円 791">
          <a:extLst>
            <a:ext uri="{FF2B5EF4-FFF2-40B4-BE49-F238E27FC236}">
              <a16:creationId xmlns:a16="http://schemas.microsoft.com/office/drawing/2014/main" id="{00000000-0008-0000-0600-000018030000}"/>
            </a:ext>
          </a:extLst>
        </xdr:cNvPr>
        <xdr:cNvSpPr/>
      </xdr:nvSpPr>
      <xdr:spPr>
        <a:xfrm>
          <a:off x="21272500" y="10085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59</xdr:row>
      <xdr:rowOff>62689</xdr:rowOff>
    </xdr:from>
    <xdr:ext cx="469744"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088427" y="10178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142556</xdr:rowOff>
    </xdr:from>
    <xdr:to>
      <xdr:col>29</xdr:col>
      <xdr:colOff>568325</xdr:colOff>
      <xdr:row>59</xdr:row>
      <xdr:rowOff>72706</xdr:rowOff>
    </xdr:to>
    <xdr:sp macro="" textlink="">
      <xdr:nvSpPr>
        <xdr:cNvPr id="794" name="円/楕円 793">
          <a:extLst>
            <a:ext uri="{FF2B5EF4-FFF2-40B4-BE49-F238E27FC236}">
              <a16:creationId xmlns:a16="http://schemas.microsoft.com/office/drawing/2014/main" id="{00000000-0008-0000-0600-00001A030000}"/>
            </a:ext>
          </a:extLst>
        </xdr:cNvPr>
        <xdr:cNvSpPr/>
      </xdr:nvSpPr>
      <xdr:spPr>
        <a:xfrm>
          <a:off x="20383500" y="1008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59</xdr:row>
      <xdr:rowOff>63833</xdr:rowOff>
    </xdr:from>
    <xdr:ext cx="469744"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199427" y="1017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2,357</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143535</xdr:rowOff>
    </xdr:from>
    <xdr:to>
      <xdr:col>28</xdr:col>
      <xdr:colOff>365125</xdr:colOff>
      <xdr:row>59</xdr:row>
      <xdr:rowOff>73685</xdr:rowOff>
    </xdr:to>
    <xdr:sp macro="" textlink="">
      <xdr:nvSpPr>
        <xdr:cNvPr id="796" name="円/楕円 795">
          <a:extLst>
            <a:ext uri="{FF2B5EF4-FFF2-40B4-BE49-F238E27FC236}">
              <a16:creationId xmlns:a16="http://schemas.microsoft.com/office/drawing/2014/main" id="{00000000-0008-0000-0600-00001C030000}"/>
            </a:ext>
          </a:extLst>
        </xdr:cNvPr>
        <xdr:cNvSpPr/>
      </xdr:nvSpPr>
      <xdr:spPr>
        <a:xfrm>
          <a:off x="19494500" y="100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59</xdr:row>
      <xdr:rowOff>64812</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7" y="1018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2,327</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143960</xdr:rowOff>
    </xdr:from>
    <xdr:to>
      <xdr:col>27</xdr:col>
      <xdr:colOff>161925</xdr:colOff>
      <xdr:row>59</xdr:row>
      <xdr:rowOff>74110</xdr:rowOff>
    </xdr:to>
    <xdr:sp macro="" textlink="">
      <xdr:nvSpPr>
        <xdr:cNvPr id="798" name="円/楕円 797">
          <a:extLst>
            <a:ext uri="{FF2B5EF4-FFF2-40B4-BE49-F238E27FC236}">
              <a16:creationId xmlns:a16="http://schemas.microsoft.com/office/drawing/2014/main" id="{00000000-0008-0000-0600-00001E030000}"/>
            </a:ext>
          </a:extLst>
        </xdr:cNvPr>
        <xdr:cNvSpPr/>
      </xdr:nvSpPr>
      <xdr:spPr>
        <a:xfrm>
          <a:off x="18605500" y="1008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59</xdr:row>
      <xdr:rowOff>65237</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7" y="10180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2,314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0" name="正方形/長方形 799">
          <a:extLst>
            <a:ext uri="{FF2B5EF4-FFF2-40B4-BE49-F238E27FC236}">
              <a16:creationId xmlns:a16="http://schemas.microsoft.com/office/drawing/2014/main" id="{00000000-0008-0000-0600-000020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1" name="正方形/長方形 800">
          <a:extLst>
            <a:ext uri="{FF2B5EF4-FFF2-40B4-BE49-F238E27FC236}">
              <a16:creationId xmlns:a16="http://schemas.microsoft.com/office/drawing/2014/main" id="{00000000-0008-0000-0600-000021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32,372</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71</xdr:row>
      <xdr:rowOff>28219</xdr:rowOff>
    </xdr:from>
    <xdr:to>
      <xdr:col>32</xdr:col>
      <xdr:colOff>186689</xdr:colOff>
      <xdr:row>79</xdr:row>
      <xdr:rowOff>16841</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2201169"/>
          <a:ext cx="1269" cy="13602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20668</xdr:rowOff>
    </xdr:from>
    <xdr:ext cx="534377"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565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32,174</a:t>
          </a:r>
          <a:endParaRPr kumimoji="1" lang="ja-JP" altLang="en-US" sz="1000" b="1">
            <a:latin typeface="ＭＳ Ｐゴシック"/>
          </a:endParaRPr>
        </a:p>
      </xdr:txBody>
    </xdr:sp>
    <xdr:clientData/>
  </xdr:oneCellAnchor>
  <xdr:twoCellAnchor>
    <xdr:from>
      <xdr:col>32</xdr:col>
      <xdr:colOff>98425</xdr:colOff>
      <xdr:row>79</xdr:row>
      <xdr:rowOff>16841</xdr:rowOff>
    </xdr:from>
    <xdr:to>
      <xdr:col>32</xdr:col>
      <xdr:colOff>276225</xdr:colOff>
      <xdr:row>79</xdr:row>
      <xdr:rowOff>16841</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561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146346</xdr:rowOff>
    </xdr:from>
    <xdr:ext cx="599010"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197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139,278</a:t>
          </a:r>
          <a:endParaRPr kumimoji="1" lang="ja-JP" altLang="en-US" sz="1000" b="1">
            <a:latin typeface="ＭＳ Ｐゴシック"/>
          </a:endParaRPr>
        </a:p>
      </xdr:txBody>
    </xdr:sp>
    <xdr:clientData/>
  </xdr:oneCellAnchor>
  <xdr:twoCellAnchor>
    <xdr:from>
      <xdr:col>32</xdr:col>
      <xdr:colOff>98425</xdr:colOff>
      <xdr:row>71</xdr:row>
      <xdr:rowOff>28219</xdr:rowOff>
    </xdr:from>
    <xdr:to>
      <xdr:col>32</xdr:col>
      <xdr:colOff>276225</xdr:colOff>
      <xdr:row>71</xdr:row>
      <xdr:rowOff>28219</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220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131381</xdr:rowOff>
    </xdr:from>
    <xdr:to>
      <xdr:col>32</xdr:col>
      <xdr:colOff>187325</xdr:colOff>
      <xdr:row>78</xdr:row>
      <xdr:rowOff>148273</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504481"/>
          <a:ext cx="838200" cy="16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119702</xdr:rowOff>
    </xdr:from>
    <xdr:ext cx="534377"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2978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62,376</a:t>
          </a:r>
          <a:endParaRPr kumimoji="1" lang="ja-JP" altLang="en-US" sz="1000" b="1">
            <a:solidFill>
              <a:srgbClr val="000080"/>
            </a:solidFill>
            <a:latin typeface="ＭＳ Ｐゴシック"/>
          </a:endParaRPr>
        </a:p>
      </xdr:txBody>
    </xdr:sp>
    <xdr:clientData/>
  </xdr:oneCellAnchor>
  <xdr:twoCellAnchor>
    <xdr:from>
      <xdr:col>32</xdr:col>
      <xdr:colOff>136525</xdr:colOff>
      <xdr:row>76</xdr:row>
      <xdr:rowOff>96825</xdr:rowOff>
    </xdr:from>
    <xdr:to>
      <xdr:col>32</xdr:col>
      <xdr:colOff>238125</xdr:colOff>
      <xdr:row>77</xdr:row>
      <xdr:rowOff>26975</xdr:rowOff>
    </xdr:to>
    <xdr:sp macro="" textlink="">
      <xdr:nvSpPr>
        <xdr:cNvPr id="831" name="フローチャート : 判断 830">
          <a:extLst>
            <a:ext uri="{FF2B5EF4-FFF2-40B4-BE49-F238E27FC236}">
              <a16:creationId xmlns:a16="http://schemas.microsoft.com/office/drawing/2014/main" id="{00000000-0008-0000-0600-00003F030000}"/>
            </a:ext>
          </a:extLst>
        </xdr:cNvPr>
        <xdr:cNvSpPr/>
      </xdr:nvSpPr>
      <xdr:spPr>
        <a:xfrm>
          <a:off x="221107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148273</xdr:rowOff>
    </xdr:from>
    <xdr:to>
      <xdr:col>31</xdr:col>
      <xdr:colOff>34925</xdr:colOff>
      <xdr:row>79</xdr:row>
      <xdr:rowOff>13982</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521373"/>
          <a:ext cx="889000" cy="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50355</xdr:rowOff>
    </xdr:from>
    <xdr:to>
      <xdr:col>31</xdr:col>
      <xdr:colOff>85725</xdr:colOff>
      <xdr:row>76</xdr:row>
      <xdr:rowOff>151955</xdr:rowOff>
    </xdr:to>
    <xdr:sp macro="" textlink="">
      <xdr:nvSpPr>
        <xdr:cNvPr id="833" name="フローチャート : 判断 832">
          <a:extLst>
            <a:ext uri="{FF2B5EF4-FFF2-40B4-BE49-F238E27FC236}">
              <a16:creationId xmlns:a16="http://schemas.microsoft.com/office/drawing/2014/main" id="{00000000-0008-0000-0600-000041030000}"/>
            </a:ext>
          </a:extLst>
        </xdr:cNvPr>
        <xdr:cNvSpPr/>
      </xdr:nvSpPr>
      <xdr:spPr>
        <a:xfrm>
          <a:off x="21272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168483</xdr:rowOff>
    </xdr:from>
    <xdr:ext cx="534377"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56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66,035</a:t>
          </a:r>
          <a:endParaRPr kumimoji="1" lang="ja-JP" altLang="en-US" sz="1000" b="1">
            <a:solidFill>
              <a:srgbClr val="000080"/>
            </a:solidFill>
            <a:latin typeface="ＭＳ Ｐゴシック"/>
          </a:endParaRPr>
        </a:p>
      </xdr:txBody>
    </xdr:sp>
    <xdr:clientData/>
  </xdr:oneCellAnchor>
  <xdr:twoCellAnchor>
    <xdr:from>
      <xdr:col>28</xdr:col>
      <xdr:colOff>314325</xdr:colOff>
      <xdr:row>79</xdr:row>
      <xdr:rowOff>13982</xdr:rowOff>
    </xdr:from>
    <xdr:to>
      <xdr:col>29</xdr:col>
      <xdr:colOff>517525</xdr:colOff>
      <xdr:row>79</xdr:row>
      <xdr:rowOff>41060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flipV="1">
          <a:off x="19545300" y="13558532"/>
          <a:ext cx="889000" cy="27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168923</xdr:rowOff>
    </xdr:from>
    <xdr:to>
      <xdr:col>29</xdr:col>
      <xdr:colOff>568325</xdr:colOff>
      <xdr:row>77</xdr:row>
      <xdr:rowOff>99073</xdr:rowOff>
    </xdr:to>
    <xdr:sp macro="" textlink="">
      <xdr:nvSpPr>
        <xdr:cNvPr id="836" name="フローチャート : 判断 835">
          <a:extLst>
            <a:ext uri="{FF2B5EF4-FFF2-40B4-BE49-F238E27FC236}">
              <a16:creationId xmlns:a16="http://schemas.microsoft.com/office/drawing/2014/main" id="{00000000-0008-0000-0600-000044030000}"/>
            </a:ext>
          </a:extLst>
        </xdr:cNvPr>
        <xdr:cNvSpPr/>
      </xdr:nvSpPr>
      <xdr:spPr>
        <a:xfrm>
          <a:off x="20383500" y="13199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115600</xdr:rowOff>
    </xdr:from>
    <xdr:ext cx="534377"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67111" y="12974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79</xdr:row>
      <xdr:rowOff>41060</xdr:rowOff>
    </xdr:from>
    <xdr:to>
      <xdr:col>28</xdr:col>
      <xdr:colOff>314325</xdr:colOff>
      <xdr:row>79</xdr:row>
      <xdr:rowOff>56274</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flipV="1">
          <a:off x="18656300" y="13585610"/>
          <a:ext cx="889000" cy="1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77</xdr:row>
      <xdr:rowOff>19355</xdr:rowOff>
    </xdr:from>
    <xdr:to>
      <xdr:col>28</xdr:col>
      <xdr:colOff>365125</xdr:colOff>
      <xdr:row>77</xdr:row>
      <xdr:rowOff>120955</xdr:rowOff>
    </xdr:to>
    <xdr:sp macro="" textlink="">
      <xdr:nvSpPr>
        <xdr:cNvPr id="839" name="フローチャート : 判断 838">
          <a:extLst>
            <a:ext uri="{FF2B5EF4-FFF2-40B4-BE49-F238E27FC236}">
              <a16:creationId xmlns:a16="http://schemas.microsoft.com/office/drawing/2014/main" id="{00000000-0008-0000-0600-000047030000}"/>
            </a:ext>
          </a:extLst>
        </xdr:cNvPr>
        <xdr:cNvSpPr/>
      </xdr:nvSpPr>
      <xdr:spPr>
        <a:xfrm>
          <a:off x="19494500" y="13221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137482</xdr:rowOff>
    </xdr:from>
    <xdr:ext cx="534377"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278111" y="1299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77</xdr:row>
      <xdr:rowOff>22237</xdr:rowOff>
    </xdr:from>
    <xdr:to>
      <xdr:col>27</xdr:col>
      <xdr:colOff>161925</xdr:colOff>
      <xdr:row>77</xdr:row>
      <xdr:rowOff>123837</xdr:rowOff>
    </xdr:to>
    <xdr:sp macro="" textlink="">
      <xdr:nvSpPr>
        <xdr:cNvPr id="841" name="フローチャート : 判断 840">
          <a:extLst>
            <a:ext uri="{FF2B5EF4-FFF2-40B4-BE49-F238E27FC236}">
              <a16:creationId xmlns:a16="http://schemas.microsoft.com/office/drawing/2014/main" id="{00000000-0008-0000-0600-000049030000}"/>
            </a:ext>
          </a:extLst>
        </xdr:cNvPr>
        <xdr:cNvSpPr/>
      </xdr:nvSpPr>
      <xdr:spPr>
        <a:xfrm>
          <a:off x="18605500" y="13223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140364</xdr:rowOff>
    </xdr:from>
    <xdr:ext cx="534377"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389111" y="12999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78</xdr:row>
      <xdr:rowOff>80581</xdr:rowOff>
    </xdr:from>
    <xdr:to>
      <xdr:col>32</xdr:col>
      <xdr:colOff>238125</xdr:colOff>
      <xdr:row>79</xdr:row>
      <xdr:rowOff>10731</xdr:rowOff>
    </xdr:to>
    <xdr:sp macro="" textlink="">
      <xdr:nvSpPr>
        <xdr:cNvPr id="848" name="円/楕円 847">
          <a:extLst>
            <a:ext uri="{FF2B5EF4-FFF2-40B4-BE49-F238E27FC236}">
              <a16:creationId xmlns:a16="http://schemas.microsoft.com/office/drawing/2014/main" id="{00000000-0008-0000-0600-000050030000}"/>
            </a:ext>
          </a:extLst>
        </xdr:cNvPr>
        <xdr:cNvSpPr/>
      </xdr:nvSpPr>
      <xdr:spPr>
        <a:xfrm>
          <a:off x="22110700" y="13453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166958</xdr:rowOff>
    </xdr:from>
    <xdr:ext cx="534377"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368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36,655</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97473</xdr:rowOff>
    </xdr:from>
    <xdr:to>
      <xdr:col>31</xdr:col>
      <xdr:colOff>85725</xdr:colOff>
      <xdr:row>79</xdr:row>
      <xdr:rowOff>27623</xdr:rowOff>
    </xdr:to>
    <xdr:sp macro="" textlink="">
      <xdr:nvSpPr>
        <xdr:cNvPr id="850" name="円/楕円 849">
          <a:extLst>
            <a:ext uri="{FF2B5EF4-FFF2-40B4-BE49-F238E27FC236}">
              <a16:creationId xmlns:a16="http://schemas.microsoft.com/office/drawing/2014/main" id="{00000000-0008-0000-0600-000052030000}"/>
            </a:ext>
          </a:extLst>
        </xdr:cNvPr>
        <xdr:cNvSpPr/>
      </xdr:nvSpPr>
      <xdr:spPr>
        <a:xfrm>
          <a:off x="21272500" y="13470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79</xdr:row>
      <xdr:rowOff>18750</xdr:rowOff>
    </xdr:from>
    <xdr:ext cx="534377"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56111" y="13563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35,325</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134632</xdr:rowOff>
    </xdr:from>
    <xdr:to>
      <xdr:col>29</xdr:col>
      <xdr:colOff>568325</xdr:colOff>
      <xdr:row>79</xdr:row>
      <xdr:rowOff>64782</xdr:rowOff>
    </xdr:to>
    <xdr:sp macro="" textlink="">
      <xdr:nvSpPr>
        <xdr:cNvPr id="852" name="円/楕円 851">
          <a:extLst>
            <a:ext uri="{FF2B5EF4-FFF2-40B4-BE49-F238E27FC236}">
              <a16:creationId xmlns:a16="http://schemas.microsoft.com/office/drawing/2014/main" id="{00000000-0008-0000-0600-000054030000}"/>
            </a:ext>
          </a:extLst>
        </xdr:cNvPr>
        <xdr:cNvSpPr/>
      </xdr:nvSpPr>
      <xdr:spPr>
        <a:xfrm>
          <a:off x="20383500" y="1350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79</xdr:row>
      <xdr:rowOff>55909</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67111" y="1360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32,399</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161710</xdr:rowOff>
    </xdr:from>
    <xdr:to>
      <xdr:col>28</xdr:col>
      <xdr:colOff>365125</xdr:colOff>
      <xdr:row>79</xdr:row>
      <xdr:rowOff>91860</xdr:rowOff>
    </xdr:to>
    <xdr:sp macro="" textlink="">
      <xdr:nvSpPr>
        <xdr:cNvPr id="854" name="円/楕円 853">
          <a:extLst>
            <a:ext uri="{FF2B5EF4-FFF2-40B4-BE49-F238E27FC236}">
              <a16:creationId xmlns:a16="http://schemas.microsoft.com/office/drawing/2014/main" id="{00000000-0008-0000-0600-000056030000}"/>
            </a:ext>
          </a:extLst>
        </xdr:cNvPr>
        <xdr:cNvSpPr/>
      </xdr:nvSpPr>
      <xdr:spPr>
        <a:xfrm>
          <a:off x="19494500" y="135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79</xdr:row>
      <xdr:rowOff>82987</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278111" y="13627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30,267</a:t>
          </a:r>
          <a:endParaRPr kumimoji="1" lang="ja-JP" altLang="en-US" sz="1000" b="1">
            <a:solidFill>
              <a:srgbClr val="FF0000"/>
            </a:solidFill>
            <a:latin typeface="ＭＳ Ｐゴシック"/>
          </a:endParaRPr>
        </a:p>
      </xdr:txBody>
    </xdr:sp>
    <xdr:clientData/>
  </xdr:oneCellAnchor>
  <xdr:twoCellAnchor>
    <xdr:from>
      <xdr:col>27</xdr:col>
      <xdr:colOff>60325</xdr:colOff>
      <xdr:row>79</xdr:row>
      <xdr:rowOff>5474</xdr:rowOff>
    </xdr:from>
    <xdr:to>
      <xdr:col>27</xdr:col>
      <xdr:colOff>161925</xdr:colOff>
      <xdr:row>79</xdr:row>
      <xdr:rowOff>107074</xdr:rowOff>
    </xdr:to>
    <xdr:sp macro="" textlink="">
      <xdr:nvSpPr>
        <xdr:cNvPr id="856" name="円/楕円 855">
          <a:extLst>
            <a:ext uri="{FF2B5EF4-FFF2-40B4-BE49-F238E27FC236}">
              <a16:creationId xmlns:a16="http://schemas.microsoft.com/office/drawing/2014/main" id="{00000000-0008-0000-0600-000058030000}"/>
            </a:ext>
          </a:extLst>
        </xdr:cNvPr>
        <xdr:cNvSpPr/>
      </xdr:nvSpPr>
      <xdr:spPr>
        <a:xfrm>
          <a:off x="18605500" y="1355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79</xdr:row>
      <xdr:rowOff>98201</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389111" y="1364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29,069</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a:extLst>
            <a:ext uri="{FF2B5EF4-FFF2-40B4-BE49-F238E27FC236}">
              <a16:creationId xmlns:a16="http://schemas.microsoft.com/office/drawing/2014/main" id="{00000000-0008-0000-0600-00006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a:extLst>
            <a:ext uri="{FF2B5EF4-FFF2-40B4-BE49-F238E27FC236}">
              <a16:creationId xmlns:a16="http://schemas.microsoft.com/office/drawing/2014/main" id="{00000000-0008-0000-0600-00006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a:extLst>
            <a:ext uri="{FF2B5EF4-FFF2-40B4-BE49-F238E27FC236}">
              <a16:creationId xmlns:a16="http://schemas.microsoft.com/office/drawing/2014/main" id="{00000000-0008-0000-0600-00006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a:extLst>
            <a:ext uri="{FF2B5EF4-FFF2-40B4-BE49-F238E27FC236}">
              <a16:creationId xmlns:a16="http://schemas.microsoft.com/office/drawing/2014/main" id="{00000000-0008-0000-0600-00006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a:extLst>
            <a:ext uri="{FF2B5EF4-FFF2-40B4-BE49-F238E27FC236}">
              <a16:creationId xmlns:a16="http://schemas.microsoft.com/office/drawing/2014/main" id="{00000000-0008-0000-0600-00007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a:extLst>
            <a:ext uri="{FF2B5EF4-FFF2-40B4-BE49-F238E27FC236}">
              <a16:creationId xmlns:a16="http://schemas.microsoft.com/office/drawing/2014/main" id="{00000000-0008-0000-0600-00007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a:extLst>
            <a:ext uri="{FF2B5EF4-FFF2-40B4-BE49-F238E27FC236}">
              <a16:creationId xmlns:a16="http://schemas.microsoft.com/office/drawing/2014/main" id="{00000000-0008-0000-0600-00007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a:extLst>
            <a:ext uri="{FF2B5EF4-FFF2-40B4-BE49-F238E27FC236}">
              <a16:creationId xmlns:a16="http://schemas.microsoft.com/office/drawing/2014/main" id="{00000000-0008-0000-0600-00007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a:extLst>
            <a:ext uri="{FF2B5EF4-FFF2-40B4-BE49-F238E27FC236}">
              <a16:creationId xmlns:a16="http://schemas.microsoft.com/office/drawing/2014/main" id="{00000000-0008-0000-0600-00007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a:extLst>
            <a:ext uri="{FF2B5EF4-FFF2-40B4-BE49-F238E27FC236}">
              <a16:creationId xmlns:a16="http://schemas.microsoft.com/office/drawing/2014/main" id="{00000000-0008-0000-0600-00007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a:extLst>
            <a:ext uri="{FF2B5EF4-FFF2-40B4-BE49-F238E27FC236}">
              <a16:creationId xmlns:a16="http://schemas.microsoft.com/office/drawing/2014/main" id="{00000000-0008-0000-0600-00008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a:extLst>
            <a:ext uri="{FF2B5EF4-FFF2-40B4-BE49-F238E27FC236}">
              <a16:creationId xmlns:a16="http://schemas.microsoft.com/office/drawing/2014/main" id="{00000000-0008-0000-0600-00008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a:extLst>
            <a:ext uri="{FF2B5EF4-FFF2-40B4-BE49-F238E27FC236}">
              <a16:creationId xmlns:a16="http://schemas.microsoft.com/office/drawing/2014/main" id="{00000000-0008-0000-0600-00008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a:extLst>
            <a:ext uri="{FF2B5EF4-FFF2-40B4-BE49-F238E27FC236}">
              <a16:creationId xmlns:a16="http://schemas.microsoft.com/office/drawing/2014/main" id="{00000000-0008-0000-0600-00008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a:extLst>
            <a:ext uri="{FF2B5EF4-FFF2-40B4-BE49-F238E27FC236}">
              <a16:creationId xmlns:a16="http://schemas.microsoft.com/office/drawing/2014/main" id="{00000000-0008-0000-0600-00008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a:extLst>
            <a:ext uri="{FF2B5EF4-FFF2-40B4-BE49-F238E27FC236}">
              <a16:creationId xmlns:a16="http://schemas.microsoft.com/office/drawing/2014/main" id="{00000000-0008-0000-0600-00008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a:extLst>
            <a:ext uri="{FF2B5EF4-FFF2-40B4-BE49-F238E27FC236}">
              <a16:creationId xmlns:a16="http://schemas.microsoft.com/office/drawing/2014/main" id="{00000000-0008-0000-0600-00008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a:extLst>
            <a:ext uri="{FF2B5EF4-FFF2-40B4-BE49-F238E27FC236}">
              <a16:creationId xmlns:a16="http://schemas.microsoft.com/office/drawing/2014/main" id="{00000000-0008-0000-0600-00008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歳出決算総額では、３３１，０４５円となっている。主な構成項目のうち、住民１人あたり人件費は５７，６９７円となっており、類似団体平均と比較して２７，４５３円下回っている（類似団体内５３位／５６）。また</a:t>
          </a:r>
          <a:r>
            <a:rPr kumimoji="1" lang="en-US" altLang="ja-JP" sz="1300">
              <a:latin typeface="ＭＳ Ｐゴシック"/>
            </a:rPr>
            <a:t>H</a:t>
          </a:r>
          <a:r>
            <a:rPr kumimoji="1" lang="ja-JP" altLang="en-US" sz="1300">
              <a:latin typeface="ＭＳ Ｐゴシック"/>
            </a:rPr>
            <a:t>２４年度と比較すると２，０６２円減少している。</a:t>
          </a:r>
          <a:endParaRPr kumimoji="1" lang="en-US" altLang="ja-JP" sz="1300">
            <a:latin typeface="ＭＳ Ｐゴシック"/>
          </a:endParaRPr>
        </a:p>
        <a:p>
          <a:r>
            <a:rPr kumimoji="1" lang="ja-JP" altLang="en-US" sz="1300">
              <a:latin typeface="ＭＳ Ｐゴシック"/>
            </a:rPr>
            <a:t>住民１人あたりの物件費は４１，０３８円で、類似団体内で最低の（５６位）となっている。これら消費的経費については、歳出抑制が図られており、今後も継続して経費節減に努める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48/56</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5641</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21970</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38299</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7602</xdr:rowOff>
    </xdr:from>
    <xdr:to>
      <xdr:col>6</xdr:col>
      <xdr:colOff>510540</xdr:colOff>
      <xdr:row>39</xdr:row>
      <xdr:rowOff>54139</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51102"/>
          <a:ext cx="1270" cy="1589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57966</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74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4,274</a:t>
          </a:r>
          <a:endParaRPr kumimoji="1" lang="ja-JP" altLang="en-US" sz="1000" b="1">
            <a:latin typeface="ＭＳ Ｐゴシック"/>
          </a:endParaRPr>
        </a:p>
      </xdr:txBody>
    </xdr:sp>
    <xdr:clientData/>
  </xdr:oneCellAnchor>
  <xdr:twoCellAnchor>
    <xdr:from>
      <xdr:col>6</xdr:col>
      <xdr:colOff>422275</xdr:colOff>
      <xdr:row>39</xdr:row>
      <xdr:rowOff>54139</xdr:rowOff>
    </xdr:from>
    <xdr:to>
      <xdr:col>6</xdr:col>
      <xdr:colOff>600075</xdr:colOff>
      <xdr:row>39</xdr:row>
      <xdr:rowOff>54139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7406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125729</xdr:rowOff>
    </xdr:from>
    <xdr:ext cx="534377"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926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14,009</a:t>
          </a:r>
          <a:endParaRPr kumimoji="1" lang="ja-JP" altLang="en-US" sz="1000" b="1">
            <a:latin typeface="ＭＳ Ｐゴシック"/>
          </a:endParaRPr>
        </a:p>
      </xdr:txBody>
    </xdr:sp>
    <xdr:clientData/>
  </xdr:oneCellAnchor>
  <xdr:twoCellAnchor>
    <xdr:from>
      <xdr:col>6</xdr:col>
      <xdr:colOff>422275</xdr:colOff>
      <xdr:row>30</xdr:row>
      <xdr:rowOff>7602</xdr:rowOff>
    </xdr:from>
    <xdr:to>
      <xdr:col>6</xdr:col>
      <xdr:colOff>600075</xdr:colOff>
      <xdr:row>30</xdr:row>
      <xdr:rowOff>7602</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51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139047</xdr:rowOff>
    </xdr:from>
    <xdr:to>
      <xdr:col>6</xdr:col>
      <xdr:colOff>511175</xdr:colOff>
      <xdr:row>37</xdr:row>
      <xdr:rowOff>153089</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6311247"/>
          <a:ext cx="838200" cy="185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156844</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61575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6,624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133967</xdr:rowOff>
    </xdr:from>
    <xdr:to>
      <xdr:col>6</xdr:col>
      <xdr:colOff>561975</xdr:colOff>
      <xdr:row>37</xdr:row>
      <xdr:rowOff>64117</xdr:rowOff>
    </xdr:to>
    <xdr:sp macro="" textlink="">
      <xdr:nvSpPr>
        <xdr:cNvPr id="65" name="フローチャート : 判断 64">
          <a:extLst>
            <a:ext uri="{FF2B5EF4-FFF2-40B4-BE49-F238E27FC236}">
              <a16:creationId xmlns:a16="http://schemas.microsoft.com/office/drawing/2014/main" id="{00000000-0008-0000-0700-000041000000}"/>
            </a:ext>
          </a:extLst>
        </xdr:cNvPr>
        <xdr:cNvSpPr/>
      </xdr:nvSpPr>
      <xdr:spPr>
        <a:xfrm>
          <a:off x="45847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139047</xdr:rowOff>
    </xdr:from>
    <xdr:to>
      <xdr:col>5</xdr:col>
      <xdr:colOff>358775</xdr:colOff>
      <xdr:row>37</xdr:row>
      <xdr:rowOff>58220</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6311247"/>
          <a:ext cx="889000" cy="90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58529</xdr:rowOff>
    </xdr:from>
    <xdr:to>
      <xdr:col>5</xdr:col>
      <xdr:colOff>409575</xdr:colOff>
      <xdr:row>36</xdr:row>
      <xdr:rowOff>160129</xdr:rowOff>
    </xdr:to>
    <xdr:sp macro="" textlink="">
      <xdr:nvSpPr>
        <xdr:cNvPr id="67" name="フローチャート : 判断 66">
          <a:extLst>
            <a:ext uri="{FF2B5EF4-FFF2-40B4-BE49-F238E27FC236}">
              <a16:creationId xmlns:a16="http://schemas.microsoft.com/office/drawing/2014/main" id="{00000000-0008-0000-0700-000043000000}"/>
            </a:ext>
          </a:extLst>
        </xdr:cNvPr>
        <xdr:cNvSpPr/>
      </xdr:nvSpPr>
      <xdr:spPr>
        <a:xfrm>
          <a:off x="3746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5206</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7" y="6005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7,086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58220</xdr:rowOff>
    </xdr:from>
    <xdr:to>
      <xdr:col>4</xdr:col>
      <xdr:colOff>155575</xdr:colOff>
      <xdr:row>37</xdr:row>
      <xdr:rowOff>114881</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2019300" y="6401870"/>
          <a:ext cx="889000" cy="56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37</xdr:row>
      <xdr:rowOff>45629</xdr:rowOff>
    </xdr:from>
    <xdr:to>
      <xdr:col>4</xdr:col>
      <xdr:colOff>206375</xdr:colOff>
      <xdr:row>37</xdr:row>
      <xdr:rowOff>147229</xdr:rowOff>
    </xdr:to>
    <xdr:sp macro="" textlink="">
      <xdr:nvSpPr>
        <xdr:cNvPr id="70" name="フローチャート : 判断 69">
          <a:extLst>
            <a:ext uri="{FF2B5EF4-FFF2-40B4-BE49-F238E27FC236}">
              <a16:creationId xmlns:a16="http://schemas.microsoft.com/office/drawing/2014/main" id="{00000000-0008-0000-0700-000046000000}"/>
            </a:ext>
          </a:extLst>
        </xdr:cNvPr>
        <xdr:cNvSpPr/>
      </xdr:nvSpPr>
      <xdr:spPr>
        <a:xfrm>
          <a:off x="2857500" y="638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138356</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7" y="648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42545</xdr:rowOff>
    </xdr:from>
    <xdr:to>
      <xdr:col>2</xdr:col>
      <xdr:colOff>638175</xdr:colOff>
      <xdr:row>37</xdr:row>
      <xdr:rowOff>114881</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86195"/>
          <a:ext cx="889000" cy="7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37</xdr:row>
      <xdr:rowOff>75184</xdr:rowOff>
    </xdr:from>
    <xdr:to>
      <xdr:col>3</xdr:col>
      <xdr:colOff>3175</xdr:colOff>
      <xdr:row>38</xdr:row>
      <xdr:rowOff>5335</xdr:rowOff>
    </xdr:to>
    <xdr:sp macro="" textlink="">
      <xdr:nvSpPr>
        <xdr:cNvPr id="73" name="フローチャート : 判断 72">
          <a:extLst>
            <a:ext uri="{FF2B5EF4-FFF2-40B4-BE49-F238E27FC236}">
              <a16:creationId xmlns:a16="http://schemas.microsoft.com/office/drawing/2014/main" id="{00000000-0008-0000-0700-000049000000}"/>
            </a:ext>
          </a:extLst>
        </xdr:cNvPr>
        <xdr:cNvSpPr/>
      </xdr:nvSpPr>
      <xdr:spPr>
        <a:xfrm>
          <a:off x="1968500" y="641883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167911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7" y="6511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37</xdr:row>
      <xdr:rowOff>39914</xdr:rowOff>
    </xdr:from>
    <xdr:to>
      <xdr:col>1</xdr:col>
      <xdr:colOff>485775</xdr:colOff>
      <xdr:row>37</xdr:row>
      <xdr:rowOff>141514</xdr:rowOff>
    </xdr:to>
    <xdr:sp macro="" textlink="">
      <xdr:nvSpPr>
        <xdr:cNvPr id="75" name="フローチャート : 判断 74">
          <a:extLst>
            <a:ext uri="{FF2B5EF4-FFF2-40B4-BE49-F238E27FC236}">
              <a16:creationId xmlns:a16="http://schemas.microsoft.com/office/drawing/2014/main" id="{00000000-0008-0000-0700-00004B000000}"/>
            </a:ext>
          </a:extLst>
        </xdr:cNvPr>
        <xdr:cNvSpPr/>
      </xdr:nvSpPr>
      <xdr:spPr>
        <a:xfrm>
          <a:off x="1079500" y="6383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37</xdr:row>
      <xdr:rowOff>132642</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7" y="6476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37</xdr:row>
      <xdr:rowOff>102289</xdr:rowOff>
    </xdr:from>
    <xdr:to>
      <xdr:col>6</xdr:col>
      <xdr:colOff>561975</xdr:colOff>
      <xdr:row>38</xdr:row>
      <xdr:rowOff>32440</xdr:rowOff>
    </xdr:to>
    <xdr:sp macro="" textlink="">
      <xdr:nvSpPr>
        <xdr:cNvPr id="82" name="円/楕円 81">
          <a:extLst>
            <a:ext uri="{FF2B5EF4-FFF2-40B4-BE49-F238E27FC236}">
              <a16:creationId xmlns:a16="http://schemas.microsoft.com/office/drawing/2014/main" id="{00000000-0008-0000-0700-000052000000}"/>
            </a:ext>
          </a:extLst>
        </xdr:cNvPr>
        <xdr:cNvSpPr/>
      </xdr:nvSpPr>
      <xdr:spPr>
        <a:xfrm>
          <a:off x="4584700" y="64459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37</xdr:row>
      <xdr:rowOff>80716</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24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5,768</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88247</xdr:rowOff>
    </xdr:from>
    <xdr:to>
      <xdr:col>5</xdr:col>
      <xdr:colOff>409575</xdr:colOff>
      <xdr:row>37</xdr:row>
      <xdr:rowOff>18397</xdr:rowOff>
    </xdr:to>
    <xdr:sp macro="" textlink="">
      <xdr:nvSpPr>
        <xdr:cNvPr id="84" name="円/楕円 83">
          <a:extLst>
            <a:ext uri="{FF2B5EF4-FFF2-40B4-BE49-F238E27FC236}">
              <a16:creationId xmlns:a16="http://schemas.microsoft.com/office/drawing/2014/main" id="{00000000-0008-0000-0700-000054000000}"/>
            </a:ext>
          </a:extLst>
        </xdr:cNvPr>
        <xdr:cNvSpPr/>
      </xdr:nvSpPr>
      <xdr:spPr>
        <a:xfrm>
          <a:off x="3746500" y="6260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9524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7" y="6353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a:t>
          </a:r>
          <a:endParaRPr kumimoji="1" lang="ja-JP" altLang="en-US" sz="1000" b="1">
            <a:solidFill>
              <a:srgbClr val="FF0000"/>
            </a:solidFill>
            <a:latin typeface="ＭＳ Ｐゴシック"/>
          </a:endParaRPr>
        </a:p>
      </xdr:txBody>
    </xdr:sp>
    <xdr:clientData/>
  </xdr:oneCellAnchor>
  <xdr:twoCellAnchor>
    <xdr:from>
      <xdr:col>4</xdr:col>
      <xdr:colOff>104775</xdr:colOff>
      <xdr:row>37</xdr:row>
      <xdr:rowOff>7420</xdr:rowOff>
    </xdr:from>
    <xdr:to>
      <xdr:col>4</xdr:col>
      <xdr:colOff>206375</xdr:colOff>
      <xdr:row>37</xdr:row>
      <xdr:rowOff>109020</xdr:rowOff>
    </xdr:to>
    <xdr:sp macro="" textlink="">
      <xdr:nvSpPr>
        <xdr:cNvPr id="86" name="円/楕円 85">
          <a:extLst>
            <a:ext uri="{FF2B5EF4-FFF2-40B4-BE49-F238E27FC236}">
              <a16:creationId xmlns:a16="http://schemas.microsoft.com/office/drawing/2014/main" id="{00000000-0008-0000-0700-000056000000}"/>
            </a:ext>
          </a:extLst>
        </xdr:cNvPr>
        <xdr:cNvSpPr/>
      </xdr:nvSpPr>
      <xdr:spPr>
        <a:xfrm>
          <a:off x="2857500" y="635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125547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7" y="6126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6,349</a:t>
          </a:r>
          <a:endParaRPr kumimoji="1" lang="ja-JP" altLang="en-US" sz="1000" b="1">
            <a:solidFill>
              <a:srgbClr val="FF0000"/>
            </a:solidFill>
            <a:latin typeface="ＭＳ Ｐゴシック"/>
          </a:endParaRPr>
        </a:p>
      </xdr:txBody>
    </xdr:sp>
    <xdr:clientData/>
  </xdr:oneCellAnchor>
  <xdr:twoCellAnchor>
    <xdr:from>
      <xdr:col>2</xdr:col>
      <xdr:colOff>587375</xdr:colOff>
      <xdr:row>37</xdr:row>
      <xdr:rowOff>64081</xdr:rowOff>
    </xdr:from>
    <xdr:to>
      <xdr:col>3</xdr:col>
      <xdr:colOff>3175</xdr:colOff>
      <xdr:row>37</xdr:row>
      <xdr:rowOff>165681</xdr:rowOff>
    </xdr:to>
    <xdr:sp macro="" textlink="">
      <xdr:nvSpPr>
        <xdr:cNvPr id="88" name="円/楕円 87">
          <a:extLst>
            <a:ext uri="{FF2B5EF4-FFF2-40B4-BE49-F238E27FC236}">
              <a16:creationId xmlns:a16="http://schemas.microsoft.com/office/drawing/2014/main" id="{00000000-0008-0000-0700-000058000000}"/>
            </a:ext>
          </a:extLst>
        </xdr:cNvPr>
        <xdr:cNvSpPr/>
      </xdr:nvSpPr>
      <xdr:spPr>
        <a:xfrm>
          <a:off x="1968500" y="6407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10758</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7" y="618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6,002</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163195</xdr:rowOff>
    </xdr:from>
    <xdr:to>
      <xdr:col>1</xdr:col>
      <xdr:colOff>485775</xdr:colOff>
      <xdr:row>37</xdr:row>
      <xdr:rowOff>93345</xdr:rowOff>
    </xdr:to>
    <xdr:sp macro="" textlink="">
      <xdr:nvSpPr>
        <xdr:cNvPr id="90" name="円/楕円 89">
          <a:extLst>
            <a:ext uri="{FF2B5EF4-FFF2-40B4-BE49-F238E27FC236}">
              <a16:creationId xmlns:a16="http://schemas.microsoft.com/office/drawing/2014/main" id="{00000000-0008-0000-0700-00005A000000}"/>
            </a:ext>
          </a:extLst>
        </xdr:cNvPr>
        <xdr:cNvSpPr/>
      </xdr:nvSpPr>
      <xdr:spPr>
        <a:xfrm>
          <a:off x="1079500" y="6335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109872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7" y="6110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6,445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42,762</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152578</xdr:rowOff>
    </xdr:from>
    <xdr:to>
      <xdr:col>6</xdr:col>
      <xdr:colOff>510540</xdr:colOff>
      <xdr:row>58</xdr:row>
      <xdr:rowOff>163851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5078"/>
          <a:ext cx="1270" cy="1382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167678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1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40,983</a:t>
          </a:r>
          <a:endParaRPr kumimoji="1" lang="ja-JP" altLang="en-US" sz="1000" b="1">
            <a:latin typeface="ＭＳ Ｐゴシック"/>
          </a:endParaRPr>
        </a:p>
      </xdr:txBody>
    </xdr:sp>
    <xdr:clientData/>
  </xdr:oneCellAnchor>
  <xdr:twoCellAnchor>
    <xdr:from>
      <xdr:col>6</xdr:col>
      <xdr:colOff>422275</xdr:colOff>
      <xdr:row>58</xdr:row>
      <xdr:rowOff>163851</xdr:rowOff>
    </xdr:from>
    <xdr:to>
      <xdr:col>6</xdr:col>
      <xdr:colOff>600075</xdr:colOff>
      <xdr:row>58</xdr:row>
      <xdr:rowOff>163851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07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99255</xdr:rowOff>
    </xdr:from>
    <xdr:ext cx="690189"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03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1,129,860</a:t>
          </a:r>
          <a:endParaRPr kumimoji="1" lang="ja-JP" altLang="en-US" sz="1000" b="1">
            <a:latin typeface="ＭＳ Ｐゴシック"/>
          </a:endParaRPr>
        </a:p>
      </xdr:txBody>
    </xdr:sp>
    <xdr:clientData/>
  </xdr:oneCellAnchor>
  <xdr:twoCellAnchor>
    <xdr:from>
      <xdr:col>6</xdr:col>
      <xdr:colOff>422275</xdr:colOff>
      <xdr:row>50</xdr:row>
      <xdr:rowOff>152578</xdr:rowOff>
    </xdr:from>
    <xdr:to>
      <xdr:col>6</xdr:col>
      <xdr:colOff>600075</xdr:colOff>
      <xdr:row>50</xdr:row>
      <xdr:rowOff>152578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146422</xdr:rowOff>
    </xdr:from>
    <xdr:to>
      <xdr:col>6</xdr:col>
      <xdr:colOff>511175</xdr:colOff>
      <xdr:row>58</xdr:row>
      <xdr:rowOff>152154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90522"/>
          <a:ext cx="838200" cy="5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68095</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40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94,395</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45218</xdr:rowOff>
    </xdr:from>
    <xdr:to>
      <xdr:col>6</xdr:col>
      <xdr:colOff>561975</xdr:colOff>
      <xdr:row>58</xdr:row>
      <xdr:rowOff>146818</xdr:rowOff>
    </xdr:to>
    <xdr:sp macro="" textlink="">
      <xdr:nvSpPr>
        <xdr:cNvPr id="122" name="フローチャート : 判断 121">
          <a:extLst>
            <a:ext uri="{FF2B5EF4-FFF2-40B4-BE49-F238E27FC236}">
              <a16:creationId xmlns:a16="http://schemas.microsoft.com/office/drawing/2014/main" id="{00000000-0008-0000-0700-00007A000000}"/>
            </a:ext>
          </a:extLst>
        </xdr:cNvPr>
        <xdr:cNvSpPr/>
      </xdr:nvSpPr>
      <xdr:spPr>
        <a:xfrm>
          <a:off x="4584700" y="9989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152154</xdr:rowOff>
    </xdr:from>
    <xdr:to>
      <xdr:col>5</xdr:col>
      <xdr:colOff>358775</xdr:colOff>
      <xdr:row>58</xdr:row>
      <xdr:rowOff>152899</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10096254"/>
          <a:ext cx="889000" cy="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9825</xdr:rowOff>
    </xdr:from>
    <xdr:to>
      <xdr:col>5</xdr:col>
      <xdr:colOff>409575</xdr:colOff>
      <xdr:row>58</xdr:row>
      <xdr:rowOff>111425</xdr:rowOff>
    </xdr:to>
    <xdr:sp macro="" textlink="">
      <xdr:nvSpPr>
        <xdr:cNvPr id="124" name="フローチャート : 判断 123">
          <a:extLst>
            <a:ext uri="{FF2B5EF4-FFF2-40B4-BE49-F238E27FC236}">
              <a16:creationId xmlns:a16="http://schemas.microsoft.com/office/drawing/2014/main" id="{00000000-0008-0000-0700-00007C000000}"/>
            </a:ext>
          </a:extLst>
        </xdr:cNvPr>
        <xdr:cNvSpPr/>
      </xdr:nvSpPr>
      <xdr:spPr>
        <a:xfrm>
          <a:off x="3746500" y="9953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127952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4" y="9729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122,264</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152899</xdr:rowOff>
    </xdr:from>
    <xdr:to>
      <xdr:col>4</xdr:col>
      <xdr:colOff>155575</xdr:colOff>
      <xdr:row>58</xdr:row>
      <xdr:rowOff>155438</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10096999"/>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66715</xdr:rowOff>
    </xdr:from>
    <xdr:to>
      <xdr:col>4</xdr:col>
      <xdr:colOff>206375</xdr:colOff>
      <xdr:row>58</xdr:row>
      <xdr:rowOff>168315</xdr:rowOff>
    </xdr:to>
    <xdr:sp macro="" textlink="">
      <xdr:nvSpPr>
        <xdr:cNvPr id="127" name="フローチャート : 判断 126">
          <a:extLst>
            <a:ext uri="{FF2B5EF4-FFF2-40B4-BE49-F238E27FC236}">
              <a16:creationId xmlns:a16="http://schemas.microsoft.com/office/drawing/2014/main" id="{00000000-0008-0000-0700-00007F000000}"/>
            </a:ext>
          </a:extLst>
        </xdr:cNvPr>
        <xdr:cNvSpPr/>
      </xdr:nvSpPr>
      <xdr:spPr>
        <a:xfrm>
          <a:off x="2857500" y="1001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13392</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9786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142987</xdr:rowOff>
    </xdr:from>
    <xdr:to>
      <xdr:col>2</xdr:col>
      <xdr:colOff>638175</xdr:colOff>
      <xdr:row>58</xdr:row>
      <xdr:rowOff>155438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a:off x="1130300" y="10087087"/>
          <a:ext cx="889000" cy="12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64630</xdr:rowOff>
    </xdr:from>
    <xdr:to>
      <xdr:col>3</xdr:col>
      <xdr:colOff>3175</xdr:colOff>
      <xdr:row>58</xdr:row>
      <xdr:rowOff>166230</xdr:rowOff>
    </xdr:to>
    <xdr:sp macro="" textlink="">
      <xdr:nvSpPr>
        <xdr:cNvPr id="130" name="フローチャート : 判断 129">
          <a:extLst>
            <a:ext uri="{FF2B5EF4-FFF2-40B4-BE49-F238E27FC236}">
              <a16:creationId xmlns:a16="http://schemas.microsoft.com/office/drawing/2014/main" id="{00000000-0008-0000-0700-000082000000}"/>
            </a:ext>
          </a:extLst>
        </xdr:cNvPr>
        <xdr:cNvSpPr/>
      </xdr:nvSpPr>
      <xdr:spPr>
        <a:xfrm>
          <a:off x="1968500" y="1000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11307</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52111" y="978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38153</xdr:rowOff>
    </xdr:from>
    <xdr:to>
      <xdr:col>1</xdr:col>
      <xdr:colOff>485775</xdr:colOff>
      <xdr:row>57</xdr:row>
      <xdr:rowOff>139753</xdr:rowOff>
    </xdr:to>
    <xdr:sp macro="" textlink="">
      <xdr:nvSpPr>
        <xdr:cNvPr id="132" name="フローチャート : 判断 131">
          <a:extLst>
            <a:ext uri="{FF2B5EF4-FFF2-40B4-BE49-F238E27FC236}">
              <a16:creationId xmlns:a16="http://schemas.microsoft.com/office/drawing/2014/main" id="{00000000-0008-0000-0700-000084000000}"/>
            </a:ext>
          </a:extLst>
        </xdr:cNvPr>
        <xdr:cNvSpPr/>
      </xdr:nvSpPr>
      <xdr:spPr>
        <a:xfrm>
          <a:off x="1079500" y="9810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156280</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4" y="9586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95622</xdr:rowOff>
    </xdr:from>
    <xdr:to>
      <xdr:col>6</xdr:col>
      <xdr:colOff>561975</xdr:colOff>
      <xdr:row>59</xdr:row>
      <xdr:rowOff>25772</xdr:rowOff>
    </xdr:to>
    <xdr:sp macro="" textlink="">
      <xdr:nvSpPr>
        <xdr:cNvPr id="139" name="円/楕円 138">
          <a:extLst>
            <a:ext uri="{FF2B5EF4-FFF2-40B4-BE49-F238E27FC236}">
              <a16:creationId xmlns:a16="http://schemas.microsoft.com/office/drawing/2014/main" id="{00000000-0008-0000-0700-00008B000000}"/>
            </a:ext>
          </a:extLst>
        </xdr:cNvPr>
        <xdr:cNvSpPr/>
      </xdr:nvSpPr>
      <xdr:spPr>
        <a:xfrm>
          <a:off x="4584700" y="1003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58</xdr:row>
      <xdr:rowOff>23645</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6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54,707</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101354</xdr:rowOff>
    </xdr:from>
    <xdr:to>
      <xdr:col>5</xdr:col>
      <xdr:colOff>409575</xdr:colOff>
      <xdr:row>59</xdr:row>
      <xdr:rowOff>31504</xdr:rowOff>
    </xdr:to>
    <xdr:sp macro="" textlink="">
      <xdr:nvSpPr>
        <xdr:cNvPr id="141" name="円/楕円 140">
          <a:extLst>
            <a:ext uri="{FF2B5EF4-FFF2-40B4-BE49-F238E27FC236}">
              <a16:creationId xmlns:a16="http://schemas.microsoft.com/office/drawing/2014/main" id="{00000000-0008-0000-0700-00008D000000}"/>
            </a:ext>
          </a:extLst>
        </xdr:cNvPr>
        <xdr:cNvSpPr/>
      </xdr:nvSpPr>
      <xdr:spPr>
        <a:xfrm>
          <a:off x="3746500" y="1004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22631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50,194</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102099</xdr:rowOff>
    </xdr:from>
    <xdr:to>
      <xdr:col>4</xdr:col>
      <xdr:colOff>206375</xdr:colOff>
      <xdr:row>59</xdr:row>
      <xdr:rowOff>32249</xdr:rowOff>
    </xdr:to>
    <xdr:sp macro="" textlink="">
      <xdr:nvSpPr>
        <xdr:cNvPr id="143" name="円/楕円 142">
          <a:extLst>
            <a:ext uri="{FF2B5EF4-FFF2-40B4-BE49-F238E27FC236}">
              <a16:creationId xmlns:a16="http://schemas.microsoft.com/office/drawing/2014/main" id="{00000000-0008-0000-0700-00008F000000}"/>
            </a:ext>
          </a:extLst>
        </xdr:cNvPr>
        <xdr:cNvSpPr/>
      </xdr:nvSpPr>
      <xdr:spPr>
        <a:xfrm>
          <a:off x="2857500" y="1004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23376</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1013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49,607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104638</xdr:rowOff>
    </xdr:from>
    <xdr:to>
      <xdr:col>3</xdr:col>
      <xdr:colOff>3175</xdr:colOff>
      <xdr:row>59</xdr:row>
      <xdr:rowOff>34788</xdr:rowOff>
    </xdr:to>
    <xdr:sp macro="" textlink="">
      <xdr:nvSpPr>
        <xdr:cNvPr id="145" name="円/楕円 144">
          <a:extLst>
            <a:ext uri="{FF2B5EF4-FFF2-40B4-BE49-F238E27FC236}">
              <a16:creationId xmlns:a16="http://schemas.microsoft.com/office/drawing/2014/main" id="{00000000-0008-0000-0700-000091000000}"/>
            </a:ext>
          </a:extLst>
        </xdr:cNvPr>
        <xdr:cNvSpPr/>
      </xdr:nvSpPr>
      <xdr:spPr>
        <a:xfrm>
          <a:off x="1968500" y="1004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25915</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52111" y="10141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47,608</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92187</xdr:rowOff>
    </xdr:from>
    <xdr:to>
      <xdr:col>1</xdr:col>
      <xdr:colOff>485775</xdr:colOff>
      <xdr:row>59</xdr:row>
      <xdr:rowOff>22337</xdr:rowOff>
    </xdr:to>
    <xdr:sp macro="" textlink="">
      <xdr:nvSpPr>
        <xdr:cNvPr id="147" name="円/楕円 146">
          <a:extLst>
            <a:ext uri="{FF2B5EF4-FFF2-40B4-BE49-F238E27FC236}">
              <a16:creationId xmlns:a16="http://schemas.microsoft.com/office/drawing/2014/main" id="{00000000-0008-0000-0700-000093000000}"/>
            </a:ext>
          </a:extLst>
        </xdr:cNvPr>
        <xdr:cNvSpPr/>
      </xdr:nvSpPr>
      <xdr:spPr>
        <a:xfrm>
          <a:off x="1079500" y="10036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13464</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29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57,412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55/56</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132,461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25400</xdr:rowOff>
    </xdr:from>
    <xdr:to>
      <xdr:col>7</xdr:col>
      <xdr:colOff>638175</xdr:colOff>
      <xdr:row>78</xdr:row>
      <xdr:rowOff>25400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71</xdr:row>
      <xdr:rowOff>82550</xdr:rowOff>
    </xdr:from>
    <xdr:to>
      <xdr:col>7</xdr:col>
      <xdr:colOff>638175</xdr:colOff>
      <xdr:row>71</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23948</xdr:rowOff>
    </xdr:from>
    <xdr:to>
      <xdr:col>6</xdr:col>
      <xdr:colOff>510540</xdr:colOff>
      <xdr:row>78</xdr:row>
      <xdr:rowOff>45208</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6898"/>
          <a:ext cx="1270" cy="122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49035</xdr:rowOff>
    </xdr:from>
    <xdr:ext cx="534377"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2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96,534</a:t>
          </a:r>
          <a:endParaRPr kumimoji="1" lang="ja-JP" altLang="en-US" sz="1000" b="1">
            <a:latin typeface="ＭＳ Ｐゴシック"/>
          </a:endParaRPr>
        </a:p>
      </xdr:txBody>
    </xdr:sp>
    <xdr:clientData/>
  </xdr:oneCellAnchor>
  <xdr:twoCellAnchor>
    <xdr:from>
      <xdr:col>6</xdr:col>
      <xdr:colOff>422275</xdr:colOff>
      <xdr:row>78</xdr:row>
      <xdr:rowOff>45208</xdr:rowOff>
    </xdr:from>
    <xdr:to>
      <xdr:col>6</xdr:col>
      <xdr:colOff>600075</xdr:colOff>
      <xdr:row>78</xdr:row>
      <xdr:rowOff>45208</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142075</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7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310,254</a:t>
          </a:r>
          <a:endParaRPr kumimoji="1" lang="ja-JP" altLang="en-US" sz="1000" b="1">
            <a:latin typeface="ＭＳ Ｐゴシック"/>
          </a:endParaRPr>
        </a:p>
      </xdr:txBody>
    </xdr:sp>
    <xdr:clientData/>
  </xdr:oneCellAnchor>
  <xdr:twoCellAnchor>
    <xdr:from>
      <xdr:col>6</xdr:col>
      <xdr:colOff>422275</xdr:colOff>
      <xdr:row>71</xdr:row>
      <xdr:rowOff>23948</xdr:rowOff>
    </xdr:from>
    <xdr:to>
      <xdr:col>6</xdr:col>
      <xdr:colOff>600075</xdr:colOff>
      <xdr:row>71</xdr:row>
      <xdr:rowOff>23948</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42608</xdr:rowOff>
    </xdr:from>
    <xdr:to>
      <xdr:col>6</xdr:col>
      <xdr:colOff>511175</xdr:colOff>
      <xdr:row>78</xdr:row>
      <xdr:rowOff>82778</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15708"/>
          <a:ext cx="838200" cy="40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75</xdr:row>
      <xdr:rowOff>85962</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9447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144,517</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63086</xdr:rowOff>
    </xdr:from>
    <xdr:to>
      <xdr:col>6</xdr:col>
      <xdr:colOff>561975</xdr:colOff>
      <xdr:row>76</xdr:row>
      <xdr:rowOff>164686</xdr:rowOff>
    </xdr:to>
    <xdr:sp macro="" textlink="">
      <xdr:nvSpPr>
        <xdr:cNvPr id="176" name="フローチャート : 判断 175">
          <a:extLst>
            <a:ext uri="{FF2B5EF4-FFF2-40B4-BE49-F238E27FC236}">
              <a16:creationId xmlns:a16="http://schemas.microsoft.com/office/drawing/2014/main" id="{00000000-0008-0000-0700-0000B0000000}"/>
            </a:ext>
          </a:extLst>
        </xdr:cNvPr>
        <xdr:cNvSpPr/>
      </xdr:nvSpPr>
      <xdr:spPr>
        <a:xfrm>
          <a:off x="4584700" y="1309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82778</xdr:rowOff>
    </xdr:from>
    <xdr:to>
      <xdr:col>5</xdr:col>
      <xdr:colOff>358775</xdr:colOff>
      <xdr:row>78</xdr:row>
      <xdr:rowOff>100992</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455878"/>
          <a:ext cx="889000" cy="1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29184</xdr:rowOff>
    </xdr:from>
    <xdr:to>
      <xdr:col>5</xdr:col>
      <xdr:colOff>409575</xdr:colOff>
      <xdr:row>76</xdr:row>
      <xdr:rowOff>130784</xdr:rowOff>
    </xdr:to>
    <xdr:sp macro="" textlink="">
      <xdr:nvSpPr>
        <xdr:cNvPr id="178" name="フローチャート : 判断 177">
          <a:extLst>
            <a:ext uri="{FF2B5EF4-FFF2-40B4-BE49-F238E27FC236}">
              <a16:creationId xmlns:a16="http://schemas.microsoft.com/office/drawing/2014/main" id="{00000000-0008-0000-0700-0000B2000000}"/>
            </a:ext>
          </a:extLst>
        </xdr:cNvPr>
        <xdr:cNvSpPr/>
      </xdr:nvSpPr>
      <xdr:spPr>
        <a:xfrm>
          <a:off x="3746500" y="13059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74</xdr:row>
      <xdr:rowOff>147311</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4" y="128346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150,449</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100992</xdr:rowOff>
    </xdr:from>
    <xdr:to>
      <xdr:col>4</xdr:col>
      <xdr:colOff>155575</xdr:colOff>
      <xdr:row>78</xdr:row>
      <xdr:rowOff>134373</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474092"/>
          <a:ext cx="889000" cy="33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74</xdr:row>
      <xdr:rowOff>35722</xdr:rowOff>
    </xdr:from>
    <xdr:to>
      <xdr:col>4</xdr:col>
      <xdr:colOff>206375</xdr:colOff>
      <xdr:row>74</xdr:row>
      <xdr:rowOff>137322</xdr:rowOff>
    </xdr:to>
    <xdr:sp macro="" textlink="">
      <xdr:nvSpPr>
        <xdr:cNvPr id="181" name="フローチャート : 判断 180">
          <a:extLst>
            <a:ext uri="{FF2B5EF4-FFF2-40B4-BE49-F238E27FC236}">
              <a16:creationId xmlns:a16="http://schemas.microsoft.com/office/drawing/2014/main" id="{00000000-0008-0000-0700-0000B5000000}"/>
            </a:ext>
          </a:extLst>
        </xdr:cNvPr>
        <xdr:cNvSpPr/>
      </xdr:nvSpPr>
      <xdr:spPr>
        <a:xfrm>
          <a:off x="2857500" y="12723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72</xdr:row>
      <xdr:rowOff>153849</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4" y="124982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134373</xdr:rowOff>
    </xdr:from>
    <xdr:to>
      <xdr:col>2</xdr:col>
      <xdr:colOff>638175</xdr:colOff>
      <xdr:row>78</xdr:row>
      <xdr:rowOff>151009</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507473"/>
          <a:ext cx="8890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63612</xdr:rowOff>
    </xdr:from>
    <xdr:to>
      <xdr:col>3</xdr:col>
      <xdr:colOff>3175</xdr:colOff>
      <xdr:row>76</xdr:row>
      <xdr:rowOff>165212</xdr:rowOff>
    </xdr:to>
    <xdr:sp macro="" textlink="">
      <xdr:nvSpPr>
        <xdr:cNvPr id="184" name="フローチャート : 判断 183">
          <a:extLst>
            <a:ext uri="{FF2B5EF4-FFF2-40B4-BE49-F238E27FC236}">
              <a16:creationId xmlns:a16="http://schemas.microsoft.com/office/drawing/2014/main" id="{00000000-0008-0000-0700-0000B8000000}"/>
            </a:ext>
          </a:extLst>
        </xdr:cNvPr>
        <xdr:cNvSpPr/>
      </xdr:nvSpPr>
      <xdr:spPr>
        <a:xfrm>
          <a:off x="1968500" y="13093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10288</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4" y="12869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65360</xdr:rowOff>
    </xdr:from>
    <xdr:to>
      <xdr:col>1</xdr:col>
      <xdr:colOff>485775</xdr:colOff>
      <xdr:row>76</xdr:row>
      <xdr:rowOff>166960</xdr:rowOff>
    </xdr:to>
    <xdr:sp macro="" textlink="">
      <xdr:nvSpPr>
        <xdr:cNvPr id="186" name="フローチャート : 判断 185">
          <a:extLst>
            <a:ext uri="{FF2B5EF4-FFF2-40B4-BE49-F238E27FC236}">
              <a16:creationId xmlns:a16="http://schemas.microsoft.com/office/drawing/2014/main" id="{00000000-0008-0000-0700-0000BA000000}"/>
            </a:ext>
          </a:extLst>
        </xdr:cNvPr>
        <xdr:cNvSpPr/>
      </xdr:nvSpPr>
      <xdr:spPr>
        <a:xfrm>
          <a:off x="1079500" y="130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75</xdr:row>
      <xdr:rowOff>12037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4" y="12870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163258</xdr:rowOff>
    </xdr:from>
    <xdr:to>
      <xdr:col>6</xdr:col>
      <xdr:colOff>561975</xdr:colOff>
      <xdr:row>78</xdr:row>
      <xdr:rowOff>93408</xdr:rowOff>
    </xdr:to>
    <xdr:sp macro="" textlink="">
      <xdr:nvSpPr>
        <xdr:cNvPr id="193" name="円/楕円 192">
          <a:extLst>
            <a:ext uri="{FF2B5EF4-FFF2-40B4-BE49-F238E27FC236}">
              <a16:creationId xmlns:a16="http://schemas.microsoft.com/office/drawing/2014/main" id="{00000000-0008-0000-0700-0000C1000000}"/>
            </a:ext>
          </a:extLst>
        </xdr:cNvPr>
        <xdr:cNvSpPr/>
      </xdr:nvSpPr>
      <xdr:spPr>
        <a:xfrm>
          <a:off x="4584700" y="13364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78185</xdr:rowOff>
    </xdr:from>
    <xdr:ext cx="534377"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79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96,989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31978</xdr:rowOff>
    </xdr:from>
    <xdr:to>
      <xdr:col>5</xdr:col>
      <xdr:colOff>409575</xdr:colOff>
      <xdr:row>78</xdr:row>
      <xdr:rowOff>133578</xdr:rowOff>
    </xdr:to>
    <xdr:sp macro="" textlink="">
      <xdr:nvSpPr>
        <xdr:cNvPr id="195" name="円/楕円 194">
          <a:extLst>
            <a:ext uri="{FF2B5EF4-FFF2-40B4-BE49-F238E27FC236}">
              <a16:creationId xmlns:a16="http://schemas.microsoft.com/office/drawing/2014/main" id="{00000000-0008-0000-0700-0000C3000000}"/>
            </a:ext>
          </a:extLst>
        </xdr:cNvPr>
        <xdr:cNvSpPr/>
      </xdr:nvSpPr>
      <xdr:spPr>
        <a:xfrm>
          <a:off x="3746500" y="1340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78</xdr:row>
      <xdr:rowOff>124705</xdr:rowOff>
    </xdr:from>
    <xdr:ext cx="534377"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530111" y="1349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89,960</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50192</xdr:rowOff>
    </xdr:from>
    <xdr:to>
      <xdr:col>4</xdr:col>
      <xdr:colOff>206375</xdr:colOff>
      <xdr:row>78</xdr:row>
      <xdr:rowOff>151792</xdr:rowOff>
    </xdr:to>
    <xdr:sp macro="" textlink="">
      <xdr:nvSpPr>
        <xdr:cNvPr id="197" name="円/楕円 196">
          <a:extLst>
            <a:ext uri="{FF2B5EF4-FFF2-40B4-BE49-F238E27FC236}">
              <a16:creationId xmlns:a16="http://schemas.microsoft.com/office/drawing/2014/main" id="{00000000-0008-0000-0700-0000C5000000}"/>
            </a:ext>
          </a:extLst>
        </xdr:cNvPr>
        <xdr:cNvSpPr/>
      </xdr:nvSpPr>
      <xdr:spPr>
        <a:xfrm>
          <a:off x="2857500" y="134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78</xdr:row>
      <xdr:rowOff>142919</xdr:rowOff>
    </xdr:from>
    <xdr:ext cx="534377"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41111" y="135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86,773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83573</xdr:rowOff>
    </xdr:from>
    <xdr:to>
      <xdr:col>3</xdr:col>
      <xdr:colOff>3175</xdr:colOff>
      <xdr:row>79</xdr:row>
      <xdr:rowOff>13723</xdr:rowOff>
    </xdr:to>
    <xdr:sp macro="" textlink="">
      <xdr:nvSpPr>
        <xdr:cNvPr id="199" name="円/楕円 198">
          <a:extLst>
            <a:ext uri="{FF2B5EF4-FFF2-40B4-BE49-F238E27FC236}">
              <a16:creationId xmlns:a16="http://schemas.microsoft.com/office/drawing/2014/main" id="{00000000-0008-0000-0700-0000C7000000}"/>
            </a:ext>
          </a:extLst>
        </xdr:cNvPr>
        <xdr:cNvSpPr/>
      </xdr:nvSpPr>
      <xdr:spPr>
        <a:xfrm>
          <a:off x="1968500" y="1345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79</xdr:row>
      <xdr:rowOff>4850</xdr:rowOff>
    </xdr:from>
    <xdr:ext cx="534377"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52111" y="13549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80,932</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100209</xdr:rowOff>
    </xdr:from>
    <xdr:to>
      <xdr:col>1</xdr:col>
      <xdr:colOff>485775</xdr:colOff>
      <xdr:row>79</xdr:row>
      <xdr:rowOff>30359</xdr:rowOff>
    </xdr:to>
    <xdr:sp macro="" textlink="">
      <xdr:nvSpPr>
        <xdr:cNvPr id="201" name="円/楕円 200">
          <a:extLst>
            <a:ext uri="{FF2B5EF4-FFF2-40B4-BE49-F238E27FC236}">
              <a16:creationId xmlns:a16="http://schemas.microsoft.com/office/drawing/2014/main" id="{00000000-0008-0000-0700-0000C9000000}"/>
            </a:ext>
          </a:extLst>
        </xdr:cNvPr>
        <xdr:cNvSpPr/>
      </xdr:nvSpPr>
      <xdr:spPr>
        <a:xfrm>
          <a:off x="1079500" y="13473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79</xdr:row>
      <xdr:rowOff>21486</xdr:rowOff>
    </xdr:from>
    <xdr:ext cx="534377"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63111" y="13566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78,021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25/56</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34,016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41125</xdr:rowOff>
    </xdr:from>
    <xdr:to>
      <xdr:col>6</xdr:col>
      <xdr:colOff>510540</xdr:colOff>
      <xdr:row>99</xdr:row>
      <xdr:rowOff>104104</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5471625"/>
          <a:ext cx="1270" cy="160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107931</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81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19,680</a:t>
          </a:r>
          <a:endParaRPr kumimoji="1" lang="ja-JP" altLang="en-US" sz="1000" b="1">
            <a:latin typeface="ＭＳ Ｐゴシック"/>
          </a:endParaRPr>
        </a:p>
      </xdr:txBody>
    </xdr:sp>
    <xdr:clientData/>
  </xdr:oneCellAnchor>
  <xdr:twoCellAnchor>
    <xdr:from>
      <xdr:col>6</xdr:col>
      <xdr:colOff>422275</xdr:colOff>
      <xdr:row>99</xdr:row>
      <xdr:rowOff>104104</xdr:rowOff>
    </xdr:from>
    <xdr:to>
      <xdr:col>6</xdr:col>
      <xdr:colOff>600075</xdr:colOff>
      <xdr:row>99</xdr:row>
      <xdr:rowOff>104104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77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159252</xdr:rowOff>
    </xdr:from>
    <xdr:ext cx="599010"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246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118,037</a:t>
          </a:r>
          <a:endParaRPr kumimoji="1" lang="ja-JP" altLang="en-US" sz="1000" b="1">
            <a:latin typeface="ＭＳ Ｐゴシック"/>
          </a:endParaRPr>
        </a:p>
      </xdr:txBody>
    </xdr:sp>
    <xdr:clientData/>
  </xdr:oneCellAnchor>
  <xdr:twoCellAnchor>
    <xdr:from>
      <xdr:col>6</xdr:col>
      <xdr:colOff>422275</xdr:colOff>
      <xdr:row>90</xdr:row>
      <xdr:rowOff>41125</xdr:rowOff>
    </xdr:from>
    <xdr:to>
      <xdr:col>6</xdr:col>
      <xdr:colOff>600075</xdr:colOff>
      <xdr:row>90</xdr:row>
      <xdr:rowOff>41125</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5471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68900</xdr:rowOff>
    </xdr:from>
    <xdr:to>
      <xdr:col>6</xdr:col>
      <xdr:colOff>511175</xdr:colOff>
      <xdr:row>97</xdr:row>
      <xdr:rowOff>84085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6699550"/>
          <a:ext cx="838200" cy="1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135193</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4229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47,566</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112316</xdr:rowOff>
    </xdr:from>
    <xdr:to>
      <xdr:col>6</xdr:col>
      <xdr:colOff>561975</xdr:colOff>
      <xdr:row>97</xdr:row>
      <xdr:rowOff>42466</xdr:rowOff>
    </xdr:to>
    <xdr:sp macro="" textlink="">
      <xdr:nvSpPr>
        <xdr:cNvPr id="236" name="フローチャート : 判断 235">
          <a:extLst>
            <a:ext uri="{FF2B5EF4-FFF2-40B4-BE49-F238E27FC236}">
              <a16:creationId xmlns:a16="http://schemas.microsoft.com/office/drawing/2014/main" id="{00000000-0008-0000-0700-0000EC000000}"/>
            </a:ext>
          </a:extLst>
        </xdr:cNvPr>
        <xdr:cNvSpPr/>
      </xdr:nvSpPr>
      <xdr:spPr>
        <a:xfrm>
          <a:off x="4584700" y="1657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68900</xdr:rowOff>
    </xdr:from>
    <xdr:to>
      <xdr:col>5</xdr:col>
      <xdr:colOff>358775</xdr:colOff>
      <xdr:row>97</xdr:row>
      <xdr:rowOff>105688</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6699550"/>
          <a:ext cx="889000" cy="36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143633</xdr:rowOff>
    </xdr:from>
    <xdr:to>
      <xdr:col>5</xdr:col>
      <xdr:colOff>409575</xdr:colOff>
      <xdr:row>97</xdr:row>
      <xdr:rowOff>73783</xdr:rowOff>
    </xdr:to>
    <xdr:sp macro="" textlink="">
      <xdr:nvSpPr>
        <xdr:cNvPr id="238" name="フローチャート : 判断 237">
          <a:extLst>
            <a:ext uri="{FF2B5EF4-FFF2-40B4-BE49-F238E27FC236}">
              <a16:creationId xmlns:a16="http://schemas.microsoft.com/office/drawing/2014/main" id="{00000000-0008-0000-0700-0000EE000000}"/>
            </a:ext>
          </a:extLst>
        </xdr:cNvPr>
        <xdr:cNvSpPr/>
      </xdr:nvSpPr>
      <xdr:spPr>
        <a:xfrm>
          <a:off x="3746500" y="1660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90310</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378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45,648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105688</xdr:rowOff>
    </xdr:from>
    <xdr:to>
      <xdr:col>4</xdr:col>
      <xdr:colOff>155575</xdr:colOff>
      <xdr:row>97</xdr:row>
      <xdr:rowOff>132026</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736338"/>
          <a:ext cx="889000" cy="2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151226</xdr:rowOff>
    </xdr:from>
    <xdr:to>
      <xdr:col>4</xdr:col>
      <xdr:colOff>206375</xdr:colOff>
      <xdr:row>97</xdr:row>
      <xdr:rowOff>81376</xdr:rowOff>
    </xdr:to>
    <xdr:sp macro="" textlink="">
      <xdr:nvSpPr>
        <xdr:cNvPr id="241" name="フローチャート : 判断 240">
          <a:extLst>
            <a:ext uri="{FF2B5EF4-FFF2-40B4-BE49-F238E27FC236}">
              <a16:creationId xmlns:a16="http://schemas.microsoft.com/office/drawing/2014/main" id="{00000000-0008-0000-0700-0000F1000000}"/>
            </a:ext>
          </a:extLst>
        </xdr:cNvPr>
        <xdr:cNvSpPr/>
      </xdr:nvSpPr>
      <xdr:spPr>
        <a:xfrm>
          <a:off x="2857500" y="16610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97903</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385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108823</xdr:rowOff>
    </xdr:from>
    <xdr:to>
      <xdr:col>2</xdr:col>
      <xdr:colOff>638175</xdr:colOff>
      <xdr:row>97</xdr:row>
      <xdr:rowOff>132026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a:off x="1130300" y="16739473"/>
          <a:ext cx="889000" cy="23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154801</xdr:rowOff>
    </xdr:from>
    <xdr:to>
      <xdr:col>3</xdr:col>
      <xdr:colOff>3175</xdr:colOff>
      <xdr:row>97</xdr:row>
      <xdr:rowOff>84951</xdr:rowOff>
    </xdr:to>
    <xdr:sp macro="" textlink="">
      <xdr:nvSpPr>
        <xdr:cNvPr id="244" name="フローチャート : 判断 243">
          <a:extLst>
            <a:ext uri="{FF2B5EF4-FFF2-40B4-BE49-F238E27FC236}">
              <a16:creationId xmlns:a16="http://schemas.microsoft.com/office/drawing/2014/main" id="{00000000-0008-0000-0700-0000F4000000}"/>
            </a:ext>
          </a:extLst>
        </xdr:cNvPr>
        <xdr:cNvSpPr/>
      </xdr:nvSpPr>
      <xdr:spPr>
        <a:xfrm>
          <a:off x="1968500" y="16614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101478</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389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32468</xdr:rowOff>
    </xdr:from>
    <xdr:to>
      <xdr:col>1</xdr:col>
      <xdr:colOff>485775</xdr:colOff>
      <xdr:row>97</xdr:row>
      <xdr:rowOff>134068</xdr:rowOff>
    </xdr:to>
    <xdr:sp macro="" textlink="">
      <xdr:nvSpPr>
        <xdr:cNvPr id="246" name="フローチャート : 判断 245">
          <a:extLst>
            <a:ext uri="{FF2B5EF4-FFF2-40B4-BE49-F238E27FC236}">
              <a16:creationId xmlns:a16="http://schemas.microsoft.com/office/drawing/2014/main" id="{00000000-0008-0000-0700-0000F6000000}"/>
            </a:ext>
          </a:extLst>
        </xdr:cNvPr>
        <xdr:cNvSpPr/>
      </xdr:nvSpPr>
      <xdr:spPr>
        <a:xfrm>
          <a:off x="1079500" y="1666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150595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43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33285</xdr:rowOff>
    </xdr:from>
    <xdr:to>
      <xdr:col>6</xdr:col>
      <xdr:colOff>561975</xdr:colOff>
      <xdr:row>97</xdr:row>
      <xdr:rowOff>134885</xdr:rowOff>
    </xdr:to>
    <xdr:sp macro="" textlink="">
      <xdr:nvSpPr>
        <xdr:cNvPr id="253" name="円/楕円 252">
          <a:extLst>
            <a:ext uri="{FF2B5EF4-FFF2-40B4-BE49-F238E27FC236}">
              <a16:creationId xmlns:a16="http://schemas.microsoft.com/office/drawing/2014/main" id="{00000000-0008-0000-0700-0000FD000000}"/>
            </a:ext>
          </a:extLst>
        </xdr:cNvPr>
        <xdr:cNvSpPr/>
      </xdr:nvSpPr>
      <xdr:spPr>
        <a:xfrm>
          <a:off x="4584700" y="1666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11712</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64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41,906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18100</xdr:rowOff>
    </xdr:from>
    <xdr:to>
      <xdr:col>5</xdr:col>
      <xdr:colOff>409575</xdr:colOff>
      <xdr:row>97</xdr:row>
      <xdr:rowOff>119700</xdr:rowOff>
    </xdr:to>
    <xdr:sp macro="" textlink="">
      <xdr:nvSpPr>
        <xdr:cNvPr id="255" name="円/楕円 254">
          <a:extLst>
            <a:ext uri="{FF2B5EF4-FFF2-40B4-BE49-F238E27FC236}">
              <a16:creationId xmlns:a16="http://schemas.microsoft.com/office/drawing/2014/main" id="{00000000-0008-0000-0700-0000FF000000}"/>
            </a:ext>
          </a:extLst>
        </xdr:cNvPr>
        <xdr:cNvSpPr/>
      </xdr:nvSpPr>
      <xdr:spPr>
        <a:xfrm>
          <a:off x="3746500" y="166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110827</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674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42,836</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54888</xdr:rowOff>
    </xdr:from>
    <xdr:to>
      <xdr:col>4</xdr:col>
      <xdr:colOff>206375</xdr:colOff>
      <xdr:row>97</xdr:row>
      <xdr:rowOff>156488</xdr:rowOff>
    </xdr:to>
    <xdr:sp macro="" textlink="">
      <xdr:nvSpPr>
        <xdr:cNvPr id="257" name="円/楕円 256">
          <a:extLst>
            <a:ext uri="{FF2B5EF4-FFF2-40B4-BE49-F238E27FC236}">
              <a16:creationId xmlns:a16="http://schemas.microsoft.com/office/drawing/2014/main" id="{00000000-0008-0000-0700-000001010000}"/>
            </a:ext>
          </a:extLst>
        </xdr:cNvPr>
        <xdr:cNvSpPr/>
      </xdr:nvSpPr>
      <xdr:spPr>
        <a:xfrm>
          <a:off x="2857500" y="16685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147615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6778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40,583</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81226</xdr:rowOff>
    </xdr:from>
    <xdr:to>
      <xdr:col>3</xdr:col>
      <xdr:colOff>3175</xdr:colOff>
      <xdr:row>98</xdr:row>
      <xdr:rowOff>11376</xdr:rowOff>
    </xdr:to>
    <xdr:sp macro="" textlink="">
      <xdr:nvSpPr>
        <xdr:cNvPr id="259" name="円/楕円 258">
          <a:extLst>
            <a:ext uri="{FF2B5EF4-FFF2-40B4-BE49-F238E27FC236}">
              <a16:creationId xmlns:a16="http://schemas.microsoft.com/office/drawing/2014/main" id="{00000000-0008-0000-0700-000003010000}"/>
            </a:ext>
          </a:extLst>
        </xdr:cNvPr>
        <xdr:cNvSpPr/>
      </xdr:nvSpPr>
      <xdr:spPr>
        <a:xfrm>
          <a:off x="1968500" y="1671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2503</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80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38,970</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58023</xdr:rowOff>
    </xdr:from>
    <xdr:to>
      <xdr:col>1</xdr:col>
      <xdr:colOff>485775</xdr:colOff>
      <xdr:row>97</xdr:row>
      <xdr:rowOff>159623</xdr:rowOff>
    </xdr:to>
    <xdr:sp macro="" textlink="">
      <xdr:nvSpPr>
        <xdr:cNvPr id="261" name="円/楕円 260">
          <a:extLst>
            <a:ext uri="{FF2B5EF4-FFF2-40B4-BE49-F238E27FC236}">
              <a16:creationId xmlns:a16="http://schemas.microsoft.com/office/drawing/2014/main" id="{00000000-0008-0000-0700-000005010000}"/>
            </a:ext>
          </a:extLst>
        </xdr:cNvPr>
        <xdr:cNvSpPr/>
      </xdr:nvSpPr>
      <xdr:spPr>
        <a:xfrm>
          <a:off x="1079500" y="16688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150750</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78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40,391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44/56</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a:extLst>
            <a:ext uri="{FF2B5EF4-FFF2-40B4-BE49-F238E27FC236}">
              <a16:creationId xmlns:a16="http://schemas.microsoft.com/office/drawing/2014/main" id="{00000000-0008-0000-07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50736</xdr:rowOff>
    </xdr:from>
    <xdr:to>
      <xdr:col>15</xdr:col>
      <xdr:colOff>180340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flipV="1">
          <a:off x="10475595" y="5365686"/>
          <a:ext cx="1270" cy="1365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a:extLst>
            <a:ext uri="{FF2B5EF4-FFF2-40B4-BE49-F238E27FC236}">
              <a16:creationId xmlns:a16="http://schemas.microsoft.com/office/drawing/2014/main" id="{00000000-0008-0000-0700-00001F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168863</xdr:rowOff>
    </xdr:from>
    <xdr:ext cx="469744" cy="259045"/>
    <xdr:sp macro="" textlink="">
      <xdr:nvSpPr>
        <xdr:cNvPr id="289" name="労働費最大値テキスト">
          <a:extLst>
            <a:ext uri="{FF2B5EF4-FFF2-40B4-BE49-F238E27FC236}">
              <a16:creationId xmlns:a16="http://schemas.microsoft.com/office/drawing/2014/main" id="{00000000-0008-0000-0700-000021010000}"/>
            </a:ext>
          </a:extLst>
        </xdr:cNvPr>
        <xdr:cNvSpPr txBox="1"/>
      </xdr:nvSpPr>
      <xdr:spPr>
        <a:xfrm>
          <a:off x="10528300" y="5140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7,167</a:t>
          </a:r>
          <a:endParaRPr kumimoji="1" lang="ja-JP" altLang="en-US" sz="1000" b="1">
            <a:latin typeface="ＭＳ Ｐゴシック"/>
          </a:endParaRPr>
        </a:p>
      </xdr:txBody>
    </xdr:sp>
    <xdr:clientData/>
  </xdr:oneCellAnchor>
  <xdr:twoCellAnchor>
    <xdr:from>
      <xdr:col>15</xdr:col>
      <xdr:colOff>92075</xdr:colOff>
      <xdr:row>31</xdr:row>
      <xdr:rowOff>50736</xdr:rowOff>
    </xdr:from>
    <xdr:to>
      <xdr:col>15</xdr:col>
      <xdr:colOff>269875</xdr:colOff>
      <xdr:row>31</xdr:row>
      <xdr:rowOff>50736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5365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39</xdr:row>
      <xdr:rowOff>44450</xdr:rowOff>
    </xdr:from>
    <xdr:to>
      <xdr:col>15</xdr:col>
      <xdr:colOff>180975</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35386</xdr:rowOff>
    </xdr:from>
    <xdr:ext cx="378565" cy="259045"/>
    <xdr:sp macro="" textlink="">
      <xdr:nvSpPr>
        <xdr:cNvPr id="292" name="労働費平均値テキスト">
          <a:extLst>
            <a:ext uri="{FF2B5EF4-FFF2-40B4-BE49-F238E27FC236}">
              <a16:creationId xmlns:a16="http://schemas.microsoft.com/office/drawing/2014/main" id="{00000000-0008-0000-0700-000024010000}"/>
            </a:ext>
          </a:extLst>
        </xdr:cNvPr>
        <xdr:cNvSpPr txBox="1"/>
      </xdr:nvSpPr>
      <xdr:spPr>
        <a:xfrm>
          <a:off x="10528300" y="63790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801</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12509</xdr:rowOff>
    </xdr:from>
    <xdr:to>
      <xdr:col>15</xdr:col>
      <xdr:colOff>231775</xdr:colOff>
      <xdr:row>38</xdr:row>
      <xdr:rowOff>114109</xdr:rowOff>
    </xdr:to>
    <xdr:sp macro="" textlink="">
      <xdr:nvSpPr>
        <xdr:cNvPr id="293" name="フローチャート : 判断 292">
          <a:extLst>
            <a:ext uri="{FF2B5EF4-FFF2-40B4-BE49-F238E27FC236}">
              <a16:creationId xmlns:a16="http://schemas.microsoft.com/office/drawing/2014/main" id="{00000000-0008-0000-0700-000025010000}"/>
            </a:ext>
          </a:extLst>
        </xdr:cNvPr>
        <xdr:cNvSpPr/>
      </xdr:nvSpPr>
      <xdr:spPr>
        <a:xfrm>
          <a:off x="10426700" y="65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39</xdr:row>
      <xdr:rowOff>44450</xdr:rowOff>
    </xdr:from>
    <xdr:to>
      <xdr:col>14</xdr:col>
      <xdr:colOff>28575</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158623</xdr:rowOff>
    </xdr:from>
    <xdr:to>
      <xdr:col>14</xdr:col>
      <xdr:colOff>79375</xdr:colOff>
      <xdr:row>38</xdr:row>
      <xdr:rowOff>88773</xdr:rowOff>
    </xdr:to>
    <xdr:sp macro="" textlink="">
      <xdr:nvSpPr>
        <xdr:cNvPr id="295" name="フローチャート : 判断 294">
          <a:extLst>
            <a:ext uri="{FF2B5EF4-FFF2-40B4-BE49-F238E27FC236}">
              <a16:creationId xmlns:a16="http://schemas.microsoft.com/office/drawing/2014/main" id="{00000000-0008-0000-0700-000027010000}"/>
            </a:ext>
          </a:extLst>
        </xdr:cNvPr>
        <xdr:cNvSpPr/>
      </xdr:nvSpPr>
      <xdr:spPr>
        <a:xfrm>
          <a:off x="9588500" y="6502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105300</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9450017" y="62775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164656</xdr:rowOff>
    </xdr:from>
    <xdr:to>
      <xdr:col>12</xdr:col>
      <xdr:colOff>511175</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7861300" y="6679756"/>
          <a:ext cx="889000" cy="51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2222</xdr:rowOff>
    </xdr:from>
    <xdr:to>
      <xdr:col>12</xdr:col>
      <xdr:colOff>561975</xdr:colOff>
      <xdr:row>37</xdr:row>
      <xdr:rowOff>103822</xdr:rowOff>
    </xdr:to>
    <xdr:sp macro="" textlink="">
      <xdr:nvSpPr>
        <xdr:cNvPr id="298" name="フローチャート : 判断 297">
          <a:extLst>
            <a:ext uri="{FF2B5EF4-FFF2-40B4-BE49-F238E27FC236}">
              <a16:creationId xmlns:a16="http://schemas.microsoft.com/office/drawing/2014/main" id="{00000000-0008-0000-0700-00002A010000}"/>
            </a:ext>
          </a:extLst>
        </xdr:cNvPr>
        <xdr:cNvSpPr/>
      </xdr:nvSpPr>
      <xdr:spPr>
        <a:xfrm>
          <a:off x="8699500" y="6345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120349</xdr:rowOff>
    </xdr:from>
    <xdr:ext cx="469744"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8515427" y="6121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129413</xdr:rowOff>
    </xdr:from>
    <xdr:to>
      <xdr:col>11</xdr:col>
      <xdr:colOff>307975</xdr:colOff>
      <xdr:row>38</xdr:row>
      <xdr:rowOff>164656</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6972300" y="6473063"/>
          <a:ext cx="889000" cy="20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18986</xdr:rowOff>
    </xdr:from>
    <xdr:to>
      <xdr:col>11</xdr:col>
      <xdr:colOff>358775</xdr:colOff>
      <xdr:row>36</xdr:row>
      <xdr:rowOff>120586</xdr:rowOff>
    </xdr:to>
    <xdr:sp macro="" textlink="">
      <xdr:nvSpPr>
        <xdr:cNvPr id="301" name="フローチャート : 判断 300">
          <a:extLst>
            <a:ext uri="{FF2B5EF4-FFF2-40B4-BE49-F238E27FC236}">
              <a16:creationId xmlns:a16="http://schemas.microsoft.com/office/drawing/2014/main" id="{00000000-0008-0000-0700-00002D010000}"/>
            </a:ext>
          </a:extLst>
        </xdr:cNvPr>
        <xdr:cNvSpPr/>
      </xdr:nvSpPr>
      <xdr:spPr>
        <a:xfrm>
          <a:off x="7810500" y="619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137113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26427" y="5966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2413</xdr:rowOff>
    </xdr:from>
    <xdr:to>
      <xdr:col>10</xdr:col>
      <xdr:colOff>155575</xdr:colOff>
      <xdr:row>36</xdr:row>
      <xdr:rowOff>104013</xdr:rowOff>
    </xdr:to>
    <xdr:sp macro="" textlink="">
      <xdr:nvSpPr>
        <xdr:cNvPr id="303" name="フローチャート : 判断 302">
          <a:extLst>
            <a:ext uri="{FF2B5EF4-FFF2-40B4-BE49-F238E27FC236}">
              <a16:creationId xmlns:a16="http://schemas.microsoft.com/office/drawing/2014/main" id="{00000000-0008-0000-0700-00002F010000}"/>
            </a:ext>
          </a:extLst>
        </xdr:cNvPr>
        <xdr:cNvSpPr/>
      </xdr:nvSpPr>
      <xdr:spPr>
        <a:xfrm>
          <a:off x="6921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120540</xdr:rowOff>
    </xdr:from>
    <xdr:ext cx="469744"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37427"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0" name="円/楕円 309">
          <a:extLst>
            <a:ext uri="{FF2B5EF4-FFF2-40B4-BE49-F238E27FC236}">
              <a16:creationId xmlns:a16="http://schemas.microsoft.com/office/drawing/2014/main" id="{00000000-0008-0000-0700-000036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1" name="労働費該当値テキスト">
          <a:extLst>
            <a:ext uri="{FF2B5EF4-FFF2-40B4-BE49-F238E27FC236}">
              <a16:creationId xmlns:a16="http://schemas.microsoft.com/office/drawing/2014/main" id="{00000000-0008-0000-0700-000037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165100</xdr:rowOff>
    </xdr:from>
    <xdr:to>
      <xdr:col>14</xdr:col>
      <xdr:colOff>79375</xdr:colOff>
      <xdr:row>39</xdr:row>
      <xdr:rowOff>95250</xdr:rowOff>
    </xdr:to>
    <xdr:sp macro="" textlink="">
      <xdr:nvSpPr>
        <xdr:cNvPr id="312" name="円/楕円 311">
          <a:extLst>
            <a:ext uri="{FF2B5EF4-FFF2-40B4-BE49-F238E27FC236}">
              <a16:creationId xmlns:a16="http://schemas.microsoft.com/office/drawing/2014/main" id="{00000000-0008-0000-0700-000038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9514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165100</xdr:rowOff>
    </xdr:from>
    <xdr:to>
      <xdr:col>12</xdr:col>
      <xdr:colOff>561975</xdr:colOff>
      <xdr:row>39</xdr:row>
      <xdr:rowOff>95250</xdr:rowOff>
    </xdr:to>
    <xdr:sp macro="" textlink="">
      <xdr:nvSpPr>
        <xdr:cNvPr id="314" name="円/楕円 313">
          <a:extLst>
            <a:ext uri="{FF2B5EF4-FFF2-40B4-BE49-F238E27FC236}">
              <a16:creationId xmlns:a16="http://schemas.microsoft.com/office/drawing/2014/main" id="{00000000-0008-0000-0700-00003A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386524</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625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113856</xdr:rowOff>
    </xdr:from>
    <xdr:to>
      <xdr:col>11</xdr:col>
      <xdr:colOff>358775</xdr:colOff>
      <xdr:row>39</xdr:row>
      <xdr:rowOff>44006</xdr:rowOff>
    </xdr:to>
    <xdr:sp macro="" textlink="">
      <xdr:nvSpPr>
        <xdr:cNvPr id="316" name="円/楕円 315">
          <a:extLst>
            <a:ext uri="{FF2B5EF4-FFF2-40B4-BE49-F238E27FC236}">
              <a16:creationId xmlns:a16="http://schemas.microsoft.com/office/drawing/2014/main" id="{00000000-0008-0000-0700-00003C010000}"/>
            </a:ext>
          </a:extLst>
        </xdr:cNvPr>
        <xdr:cNvSpPr/>
      </xdr:nvSpPr>
      <xdr:spPr>
        <a:xfrm>
          <a:off x="7810500" y="662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39</xdr:row>
      <xdr:rowOff>35133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2017" y="6721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78613</xdr:rowOff>
    </xdr:from>
    <xdr:to>
      <xdr:col>10</xdr:col>
      <xdr:colOff>155575</xdr:colOff>
      <xdr:row>38</xdr:row>
      <xdr:rowOff>8763</xdr:rowOff>
    </xdr:to>
    <xdr:sp macro="" textlink="">
      <xdr:nvSpPr>
        <xdr:cNvPr id="318" name="円/楕円 317">
          <a:extLst>
            <a:ext uri="{FF2B5EF4-FFF2-40B4-BE49-F238E27FC236}">
              <a16:creationId xmlns:a16="http://schemas.microsoft.com/office/drawing/2014/main" id="{00000000-0008-0000-0700-00003E010000}"/>
            </a:ext>
          </a:extLst>
        </xdr:cNvPr>
        <xdr:cNvSpPr/>
      </xdr:nvSpPr>
      <xdr:spPr>
        <a:xfrm>
          <a:off x="6921500" y="642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171340</xdr:rowOff>
    </xdr:from>
    <xdr:ext cx="469744"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737427" y="651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1,354</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43/56</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3,993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83716</xdr:rowOff>
    </xdr:from>
    <xdr:to>
      <xdr:col>15</xdr:col>
      <xdr:colOff>180340</xdr:colOff>
      <xdr:row>58</xdr:row>
      <xdr:rowOff>85837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827666"/>
          <a:ext cx="1270" cy="120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89664</xdr:rowOff>
    </xdr:from>
    <xdr:ext cx="534377"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03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11,781</a:t>
          </a:r>
          <a:endParaRPr kumimoji="1" lang="ja-JP" altLang="en-US" sz="1000" b="1">
            <a:latin typeface="ＭＳ Ｐゴシック"/>
          </a:endParaRPr>
        </a:p>
      </xdr:txBody>
    </xdr:sp>
    <xdr:clientData/>
  </xdr:oneCellAnchor>
  <xdr:twoCellAnchor>
    <xdr:from>
      <xdr:col>15</xdr:col>
      <xdr:colOff>92075</xdr:colOff>
      <xdr:row>58</xdr:row>
      <xdr:rowOff>85837</xdr:rowOff>
    </xdr:from>
    <xdr:to>
      <xdr:col>15</xdr:col>
      <xdr:colOff>269875</xdr:colOff>
      <xdr:row>58</xdr:row>
      <xdr:rowOff>85837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029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30393</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602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274,745</a:t>
          </a:r>
          <a:endParaRPr kumimoji="1" lang="ja-JP" altLang="en-US" sz="1000" b="1">
            <a:latin typeface="ＭＳ Ｐゴシック"/>
          </a:endParaRPr>
        </a:p>
      </xdr:txBody>
    </xdr:sp>
    <xdr:clientData/>
  </xdr:oneCellAnchor>
  <xdr:twoCellAnchor>
    <xdr:from>
      <xdr:col>15</xdr:col>
      <xdr:colOff>92075</xdr:colOff>
      <xdr:row>51</xdr:row>
      <xdr:rowOff>83716</xdr:rowOff>
    </xdr:from>
    <xdr:to>
      <xdr:col>15</xdr:col>
      <xdr:colOff>269875</xdr:colOff>
      <xdr:row>51</xdr:row>
      <xdr:rowOff>83716</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827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62712</xdr:rowOff>
    </xdr:from>
    <xdr:to>
      <xdr:col>15</xdr:col>
      <xdr:colOff>180975</xdr:colOff>
      <xdr:row>58</xdr:row>
      <xdr:rowOff>63741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9639300" y="1000681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127610</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7288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34,037</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104733</xdr:rowOff>
    </xdr:from>
    <xdr:to>
      <xdr:col>15</xdr:col>
      <xdr:colOff>231775</xdr:colOff>
      <xdr:row>58</xdr:row>
      <xdr:rowOff>34883</xdr:rowOff>
    </xdr:to>
    <xdr:sp macro="" textlink="">
      <xdr:nvSpPr>
        <xdr:cNvPr id="348" name="フローチャート : 判断 347">
          <a:extLst>
            <a:ext uri="{FF2B5EF4-FFF2-40B4-BE49-F238E27FC236}">
              <a16:creationId xmlns:a16="http://schemas.microsoft.com/office/drawing/2014/main" id="{00000000-0008-0000-0700-00005C010000}"/>
            </a:ext>
          </a:extLst>
        </xdr:cNvPr>
        <xdr:cNvSpPr/>
      </xdr:nvSpPr>
      <xdr:spPr>
        <a:xfrm>
          <a:off x="10426700" y="9877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63741</xdr:rowOff>
    </xdr:from>
    <xdr:to>
      <xdr:col>14</xdr:col>
      <xdr:colOff>28575</xdr:colOff>
      <xdr:row>58</xdr:row>
      <xdr:rowOff>77589</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10007841"/>
          <a:ext cx="889000" cy="1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81142</xdr:rowOff>
    </xdr:from>
    <xdr:to>
      <xdr:col>14</xdr:col>
      <xdr:colOff>79375</xdr:colOff>
      <xdr:row>58</xdr:row>
      <xdr:rowOff>11292</xdr:rowOff>
    </xdr:to>
    <xdr:sp macro="" textlink="">
      <xdr:nvSpPr>
        <xdr:cNvPr id="350" name="フローチャート : 判断 349">
          <a:extLst>
            <a:ext uri="{FF2B5EF4-FFF2-40B4-BE49-F238E27FC236}">
              <a16:creationId xmlns:a16="http://schemas.microsoft.com/office/drawing/2014/main" id="{00000000-0008-0000-0700-00005E010000}"/>
            </a:ext>
          </a:extLst>
        </xdr:cNvPr>
        <xdr:cNvSpPr/>
      </xdr:nvSpPr>
      <xdr:spPr>
        <a:xfrm>
          <a:off x="9588500" y="985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27819</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9629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39,197</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77589</xdr:rowOff>
    </xdr:from>
    <xdr:to>
      <xdr:col>12</xdr:col>
      <xdr:colOff>511175</xdr:colOff>
      <xdr:row>58</xdr:row>
      <xdr:rowOff>80145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7861300" y="10021689"/>
          <a:ext cx="889000" cy="2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53" name="フローチャート : 判断 352">
          <a:extLst>
            <a:ext uri="{FF2B5EF4-FFF2-40B4-BE49-F238E27FC236}">
              <a16:creationId xmlns:a16="http://schemas.microsoft.com/office/drawing/2014/main" id="{00000000-0008-0000-0700-000061010000}"/>
            </a:ext>
          </a:extLst>
        </xdr:cNvPr>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80145</xdr:rowOff>
    </xdr:from>
    <xdr:to>
      <xdr:col>11</xdr:col>
      <xdr:colOff>307975</xdr:colOff>
      <xdr:row>58</xdr:row>
      <xdr:rowOff>84841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10024245"/>
          <a:ext cx="889000" cy="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6" name="フローチャート : 判断 355">
          <a:extLst>
            <a:ext uri="{FF2B5EF4-FFF2-40B4-BE49-F238E27FC236}">
              <a16:creationId xmlns:a16="http://schemas.microsoft.com/office/drawing/2014/main" id="{00000000-0008-0000-0700-000064010000}"/>
            </a:ext>
          </a:extLst>
        </xdr:cNvPr>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8" name="フローチャート : 判断 357">
          <a:extLst>
            <a:ext uri="{FF2B5EF4-FFF2-40B4-BE49-F238E27FC236}">
              <a16:creationId xmlns:a16="http://schemas.microsoft.com/office/drawing/2014/main" id="{00000000-0008-0000-0700-000066010000}"/>
            </a:ext>
          </a:extLst>
        </xdr:cNvPr>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11912</xdr:rowOff>
    </xdr:from>
    <xdr:to>
      <xdr:col>15</xdr:col>
      <xdr:colOff>231775</xdr:colOff>
      <xdr:row>58</xdr:row>
      <xdr:rowOff>113512</xdr:rowOff>
    </xdr:to>
    <xdr:sp macro="" textlink="">
      <xdr:nvSpPr>
        <xdr:cNvPr id="365" name="円/楕円 364">
          <a:extLst>
            <a:ext uri="{FF2B5EF4-FFF2-40B4-BE49-F238E27FC236}">
              <a16:creationId xmlns:a16="http://schemas.microsoft.com/office/drawing/2014/main" id="{00000000-0008-0000-0700-00006D010000}"/>
            </a:ext>
          </a:extLst>
        </xdr:cNvPr>
        <xdr:cNvSpPr/>
      </xdr:nvSpPr>
      <xdr:spPr>
        <a:xfrm>
          <a:off x="10426700" y="995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98289</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870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16,839</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12941</xdr:rowOff>
    </xdr:from>
    <xdr:to>
      <xdr:col>14</xdr:col>
      <xdr:colOff>79375</xdr:colOff>
      <xdr:row>58</xdr:row>
      <xdr:rowOff>114541</xdr:rowOff>
    </xdr:to>
    <xdr:sp macro="" textlink="">
      <xdr:nvSpPr>
        <xdr:cNvPr id="367" name="円/楕円 366">
          <a:extLst>
            <a:ext uri="{FF2B5EF4-FFF2-40B4-BE49-F238E27FC236}">
              <a16:creationId xmlns:a16="http://schemas.microsoft.com/office/drawing/2014/main" id="{00000000-0008-0000-0700-00006F010000}"/>
            </a:ext>
          </a:extLst>
        </xdr:cNvPr>
        <xdr:cNvSpPr/>
      </xdr:nvSpPr>
      <xdr:spPr>
        <a:xfrm>
          <a:off x="9588500" y="9957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105668</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100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16,614</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26789</xdr:rowOff>
    </xdr:from>
    <xdr:to>
      <xdr:col>12</xdr:col>
      <xdr:colOff>561975</xdr:colOff>
      <xdr:row>58</xdr:row>
      <xdr:rowOff>128389</xdr:rowOff>
    </xdr:to>
    <xdr:sp macro="" textlink="">
      <xdr:nvSpPr>
        <xdr:cNvPr id="369" name="円/楕円 368">
          <a:extLst>
            <a:ext uri="{FF2B5EF4-FFF2-40B4-BE49-F238E27FC236}">
              <a16:creationId xmlns:a16="http://schemas.microsoft.com/office/drawing/2014/main" id="{00000000-0008-0000-0700-000071010000}"/>
            </a:ext>
          </a:extLst>
        </xdr:cNvPr>
        <xdr:cNvSpPr/>
      </xdr:nvSpPr>
      <xdr:spPr>
        <a:xfrm>
          <a:off x="8699500" y="997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119516</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10063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13,585</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29345</xdr:rowOff>
    </xdr:from>
    <xdr:to>
      <xdr:col>11</xdr:col>
      <xdr:colOff>358775</xdr:colOff>
      <xdr:row>58</xdr:row>
      <xdr:rowOff>130945</xdr:rowOff>
    </xdr:to>
    <xdr:sp macro="" textlink="">
      <xdr:nvSpPr>
        <xdr:cNvPr id="371" name="円/楕円 370">
          <a:extLst>
            <a:ext uri="{FF2B5EF4-FFF2-40B4-BE49-F238E27FC236}">
              <a16:creationId xmlns:a16="http://schemas.microsoft.com/office/drawing/2014/main" id="{00000000-0008-0000-0700-000073010000}"/>
            </a:ext>
          </a:extLst>
        </xdr:cNvPr>
        <xdr:cNvSpPr/>
      </xdr:nvSpPr>
      <xdr:spPr>
        <a:xfrm>
          <a:off x="7810500" y="997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122072</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1006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13,026</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34041</xdr:rowOff>
    </xdr:from>
    <xdr:to>
      <xdr:col>10</xdr:col>
      <xdr:colOff>155575</xdr:colOff>
      <xdr:row>58</xdr:row>
      <xdr:rowOff>135641</xdr:rowOff>
    </xdr:to>
    <xdr:sp macro="" textlink="">
      <xdr:nvSpPr>
        <xdr:cNvPr id="373" name="円/楕円 372">
          <a:extLst>
            <a:ext uri="{FF2B5EF4-FFF2-40B4-BE49-F238E27FC236}">
              <a16:creationId xmlns:a16="http://schemas.microsoft.com/office/drawing/2014/main" id="{00000000-0008-0000-0700-000075010000}"/>
            </a:ext>
          </a:extLst>
        </xdr:cNvPr>
        <xdr:cNvSpPr/>
      </xdr:nvSpPr>
      <xdr:spPr>
        <a:xfrm>
          <a:off x="6921500" y="9978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126768</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10070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11,999</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51/56</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10,021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135389</xdr:rowOff>
    </xdr:from>
    <xdr:to>
      <xdr:col>15</xdr:col>
      <xdr:colOff>180340</xdr:colOff>
      <xdr:row>79</xdr:row>
      <xdr:rowOff>37875</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136889"/>
          <a:ext cx="1270" cy="1445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41702</xdr:rowOff>
    </xdr:from>
    <xdr:ext cx="469744"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8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1,868</a:t>
          </a:r>
          <a:endParaRPr kumimoji="1" lang="ja-JP" altLang="en-US" sz="1000" b="1">
            <a:latin typeface="ＭＳ Ｐゴシック"/>
          </a:endParaRPr>
        </a:p>
      </xdr:txBody>
    </xdr:sp>
    <xdr:clientData/>
  </xdr:oneCellAnchor>
  <xdr:twoCellAnchor>
    <xdr:from>
      <xdr:col>15</xdr:col>
      <xdr:colOff>92075</xdr:colOff>
      <xdr:row>79</xdr:row>
      <xdr:rowOff>37875</xdr:rowOff>
    </xdr:from>
    <xdr:to>
      <xdr:col>15</xdr:col>
      <xdr:colOff>269875</xdr:colOff>
      <xdr:row>79</xdr:row>
      <xdr:rowOff>37875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8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82066</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191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46,132</a:t>
          </a:r>
          <a:endParaRPr kumimoji="1" lang="ja-JP" altLang="en-US" sz="1000" b="1">
            <a:latin typeface="ＭＳ Ｐゴシック"/>
          </a:endParaRPr>
        </a:p>
      </xdr:txBody>
    </xdr:sp>
    <xdr:clientData/>
  </xdr:oneCellAnchor>
  <xdr:twoCellAnchor>
    <xdr:from>
      <xdr:col>15</xdr:col>
      <xdr:colOff>92075</xdr:colOff>
      <xdr:row>70</xdr:row>
      <xdr:rowOff>135389</xdr:rowOff>
    </xdr:from>
    <xdr:to>
      <xdr:col>15</xdr:col>
      <xdr:colOff>269875</xdr:colOff>
      <xdr:row>70</xdr:row>
      <xdr:rowOff>135389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13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76</xdr:row>
      <xdr:rowOff>81865</xdr:rowOff>
    </xdr:from>
    <xdr:to>
      <xdr:col>15</xdr:col>
      <xdr:colOff>180975</xdr:colOff>
      <xdr:row>78</xdr:row>
      <xdr:rowOff>117754</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112065"/>
          <a:ext cx="838200" cy="378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27815</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8865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17,071</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4939</xdr:rowOff>
    </xdr:from>
    <xdr:to>
      <xdr:col>15</xdr:col>
      <xdr:colOff>231775</xdr:colOff>
      <xdr:row>76</xdr:row>
      <xdr:rowOff>106539</xdr:rowOff>
    </xdr:to>
    <xdr:sp macro="" textlink="">
      <xdr:nvSpPr>
        <xdr:cNvPr id="407" name="フローチャート : 判断 406">
          <a:extLst>
            <a:ext uri="{FF2B5EF4-FFF2-40B4-BE49-F238E27FC236}">
              <a16:creationId xmlns:a16="http://schemas.microsoft.com/office/drawing/2014/main" id="{00000000-0008-0000-0700-000097010000}"/>
            </a:ext>
          </a:extLst>
        </xdr:cNvPr>
        <xdr:cNvSpPr/>
      </xdr:nvSpPr>
      <xdr:spPr>
        <a:xfrm>
          <a:off x="10426700" y="1303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76</xdr:row>
      <xdr:rowOff>81865</xdr:rowOff>
    </xdr:from>
    <xdr:to>
      <xdr:col>14</xdr:col>
      <xdr:colOff>28575</xdr:colOff>
      <xdr:row>78</xdr:row>
      <xdr:rowOff>42742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8750300" y="13112065"/>
          <a:ext cx="889000" cy="303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89716</xdr:rowOff>
    </xdr:from>
    <xdr:to>
      <xdr:col>14</xdr:col>
      <xdr:colOff>79375</xdr:colOff>
      <xdr:row>76</xdr:row>
      <xdr:rowOff>19865</xdr:rowOff>
    </xdr:to>
    <xdr:sp macro="" textlink="">
      <xdr:nvSpPr>
        <xdr:cNvPr id="409" name="フローチャート : 判断 408">
          <a:extLst>
            <a:ext uri="{FF2B5EF4-FFF2-40B4-BE49-F238E27FC236}">
              <a16:creationId xmlns:a16="http://schemas.microsoft.com/office/drawing/2014/main" id="{00000000-0008-0000-0700-000099010000}"/>
            </a:ext>
          </a:extLst>
        </xdr:cNvPr>
        <xdr:cNvSpPr/>
      </xdr:nvSpPr>
      <xdr:spPr>
        <a:xfrm>
          <a:off x="9588500" y="1294846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36393</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723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19,725</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15669</xdr:rowOff>
    </xdr:from>
    <xdr:to>
      <xdr:col>12</xdr:col>
      <xdr:colOff>511175</xdr:colOff>
      <xdr:row>78</xdr:row>
      <xdr:rowOff>42742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7861300" y="13388769"/>
          <a:ext cx="889000" cy="27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12" name="フローチャート : 判断 411">
          <a:extLst>
            <a:ext uri="{FF2B5EF4-FFF2-40B4-BE49-F238E27FC236}">
              <a16:creationId xmlns:a16="http://schemas.microsoft.com/office/drawing/2014/main" id="{00000000-0008-0000-0700-00009C010000}"/>
            </a:ext>
          </a:extLst>
        </xdr:cNvPr>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15669</xdr:rowOff>
    </xdr:from>
    <xdr:to>
      <xdr:col>11</xdr:col>
      <xdr:colOff>307975</xdr:colOff>
      <xdr:row>78</xdr:row>
      <xdr:rowOff>114424</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88769"/>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5" name="フローチャート : 判断 414">
          <a:extLst>
            <a:ext uri="{FF2B5EF4-FFF2-40B4-BE49-F238E27FC236}">
              <a16:creationId xmlns:a16="http://schemas.microsoft.com/office/drawing/2014/main" id="{00000000-0008-0000-0700-00009F010000}"/>
            </a:ext>
          </a:extLst>
        </xdr:cNvPr>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75</xdr:row>
      <xdr:rowOff>56151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1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7" name="フローチャート : 判断 416">
          <a:extLst>
            <a:ext uri="{FF2B5EF4-FFF2-40B4-BE49-F238E27FC236}">
              <a16:creationId xmlns:a16="http://schemas.microsoft.com/office/drawing/2014/main" id="{00000000-0008-0000-0700-0000A1010000}"/>
            </a:ext>
          </a:extLst>
        </xdr:cNvPr>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75</xdr:row>
      <xdr:rowOff>51709</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05111" y="1291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66954</xdr:rowOff>
    </xdr:from>
    <xdr:to>
      <xdr:col>15</xdr:col>
      <xdr:colOff>231775</xdr:colOff>
      <xdr:row>78</xdr:row>
      <xdr:rowOff>168554</xdr:rowOff>
    </xdr:to>
    <xdr:sp macro="" textlink="">
      <xdr:nvSpPr>
        <xdr:cNvPr id="424" name="円/楕円 423">
          <a:extLst>
            <a:ext uri="{FF2B5EF4-FFF2-40B4-BE49-F238E27FC236}">
              <a16:creationId xmlns:a16="http://schemas.microsoft.com/office/drawing/2014/main" id="{00000000-0008-0000-0700-0000A8010000}"/>
            </a:ext>
          </a:extLst>
        </xdr:cNvPr>
        <xdr:cNvSpPr/>
      </xdr:nvSpPr>
      <xdr:spPr>
        <a:xfrm>
          <a:off x="10426700" y="1344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153331</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354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4,672</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31065</xdr:rowOff>
    </xdr:from>
    <xdr:to>
      <xdr:col>14</xdr:col>
      <xdr:colOff>79375</xdr:colOff>
      <xdr:row>76</xdr:row>
      <xdr:rowOff>132665</xdr:rowOff>
    </xdr:to>
    <xdr:sp macro="" textlink="">
      <xdr:nvSpPr>
        <xdr:cNvPr id="426" name="円/楕円 425">
          <a:extLst>
            <a:ext uri="{FF2B5EF4-FFF2-40B4-BE49-F238E27FC236}">
              <a16:creationId xmlns:a16="http://schemas.microsoft.com/office/drawing/2014/main" id="{00000000-0008-0000-0700-0000AA010000}"/>
            </a:ext>
          </a:extLst>
        </xdr:cNvPr>
        <xdr:cNvSpPr/>
      </xdr:nvSpPr>
      <xdr:spPr>
        <a:xfrm>
          <a:off x="9588500" y="13061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123792</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372111" y="1315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16,271</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163392</xdr:rowOff>
    </xdr:from>
    <xdr:to>
      <xdr:col>12</xdr:col>
      <xdr:colOff>561975</xdr:colOff>
      <xdr:row>78</xdr:row>
      <xdr:rowOff>93542</xdr:rowOff>
    </xdr:to>
    <xdr:sp macro="" textlink="">
      <xdr:nvSpPr>
        <xdr:cNvPr id="428" name="円/楕円 427">
          <a:extLst>
            <a:ext uri="{FF2B5EF4-FFF2-40B4-BE49-F238E27FC236}">
              <a16:creationId xmlns:a16="http://schemas.microsoft.com/office/drawing/2014/main" id="{00000000-0008-0000-0700-0000AC010000}"/>
            </a:ext>
          </a:extLst>
        </xdr:cNvPr>
        <xdr:cNvSpPr/>
      </xdr:nvSpPr>
      <xdr:spPr>
        <a:xfrm>
          <a:off x="8699500" y="1336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84669</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515427" y="13457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6,969</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136319</xdr:rowOff>
    </xdr:from>
    <xdr:to>
      <xdr:col>11</xdr:col>
      <xdr:colOff>358775</xdr:colOff>
      <xdr:row>78</xdr:row>
      <xdr:rowOff>66469</xdr:rowOff>
    </xdr:to>
    <xdr:sp macro="" textlink="">
      <xdr:nvSpPr>
        <xdr:cNvPr id="430" name="円/楕円 429">
          <a:extLst>
            <a:ext uri="{FF2B5EF4-FFF2-40B4-BE49-F238E27FC236}">
              <a16:creationId xmlns:a16="http://schemas.microsoft.com/office/drawing/2014/main" id="{00000000-0008-0000-0700-0000AE010000}"/>
            </a:ext>
          </a:extLst>
        </xdr:cNvPr>
        <xdr:cNvSpPr/>
      </xdr:nvSpPr>
      <xdr:spPr>
        <a:xfrm>
          <a:off x="7810500" y="1333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57596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7" y="1343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7,798</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63624</xdr:rowOff>
    </xdr:from>
    <xdr:to>
      <xdr:col>10</xdr:col>
      <xdr:colOff>155575</xdr:colOff>
      <xdr:row>78</xdr:row>
      <xdr:rowOff>165224</xdr:rowOff>
    </xdr:to>
    <xdr:sp macro="" textlink="">
      <xdr:nvSpPr>
        <xdr:cNvPr id="432" name="円/楕円 431">
          <a:extLst>
            <a:ext uri="{FF2B5EF4-FFF2-40B4-BE49-F238E27FC236}">
              <a16:creationId xmlns:a16="http://schemas.microsoft.com/office/drawing/2014/main" id="{00000000-0008-0000-0700-0000B0010000}"/>
            </a:ext>
          </a:extLst>
        </xdr:cNvPr>
        <xdr:cNvSpPr/>
      </xdr:nvSpPr>
      <xdr:spPr>
        <a:xfrm>
          <a:off x="6921500" y="13436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156351</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7" y="13529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52/56</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93</xdr:row>
      <xdr:rowOff>168927</xdr:rowOff>
    </xdr:from>
    <xdr:ext cx="685572"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91</xdr:row>
      <xdr:rowOff>130827</xdr:rowOff>
    </xdr:from>
    <xdr:ext cx="685572"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6" name="土木費グラフ枠">
          <a:extLst>
            <a:ext uri="{FF2B5EF4-FFF2-40B4-BE49-F238E27FC236}">
              <a16:creationId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139150</xdr:rowOff>
    </xdr:from>
    <xdr:to>
      <xdr:col>15</xdr:col>
      <xdr:colOff>180340</xdr:colOff>
      <xdr:row>99</xdr:row>
      <xdr:rowOff>29270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10475595" y="15741100"/>
          <a:ext cx="1270" cy="126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52740</xdr:rowOff>
    </xdr:from>
    <xdr:ext cx="534377" cy="259045"/>
    <xdr:sp macro="" textlink="">
      <xdr:nvSpPr>
        <xdr:cNvPr id="458" name="土木費最小値テキスト">
          <a:extLst>
            <a:ext uri="{FF2B5EF4-FFF2-40B4-BE49-F238E27FC236}">
              <a16:creationId xmlns:a16="http://schemas.microsoft.com/office/drawing/2014/main" id="{00000000-0008-0000-0700-0000CA010000}"/>
            </a:ext>
          </a:extLst>
        </xdr:cNvPr>
        <xdr:cNvSpPr txBox="1"/>
      </xdr:nvSpPr>
      <xdr:spPr>
        <a:xfrm>
          <a:off x="10528300" y="1702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19,921</a:t>
          </a:r>
          <a:endParaRPr kumimoji="1" lang="ja-JP" altLang="en-US" sz="1000" b="1">
            <a:latin typeface="ＭＳ Ｐゴシック"/>
          </a:endParaRPr>
        </a:p>
      </xdr:txBody>
    </xdr:sp>
    <xdr:clientData/>
  </xdr:oneCellAnchor>
  <xdr:twoCellAnchor>
    <xdr:from>
      <xdr:col>15</xdr:col>
      <xdr:colOff>92075</xdr:colOff>
      <xdr:row>99</xdr:row>
      <xdr:rowOff>29270</xdr:rowOff>
    </xdr:from>
    <xdr:to>
      <xdr:col>15</xdr:col>
      <xdr:colOff>269875</xdr:colOff>
      <xdr:row>99</xdr:row>
      <xdr:rowOff>29270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700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85827</xdr:rowOff>
    </xdr:from>
    <xdr:ext cx="690189" cy="259045"/>
    <xdr:sp macro="" textlink="">
      <xdr:nvSpPr>
        <xdr:cNvPr id="460" name="土木費最大値テキスト">
          <a:extLst>
            <a:ext uri="{FF2B5EF4-FFF2-40B4-BE49-F238E27FC236}">
              <a16:creationId xmlns:a16="http://schemas.microsoft.com/office/drawing/2014/main" id="{00000000-0008-0000-0700-0000CC010000}"/>
            </a:ext>
          </a:extLst>
        </xdr:cNvPr>
        <xdr:cNvSpPr txBox="1"/>
      </xdr:nvSpPr>
      <xdr:spPr>
        <a:xfrm>
          <a:off x="10528300" y="15516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1,675,723</a:t>
          </a:r>
          <a:endParaRPr kumimoji="1" lang="ja-JP" altLang="en-US" sz="1000" b="1">
            <a:latin typeface="ＭＳ Ｐゴシック"/>
          </a:endParaRPr>
        </a:p>
      </xdr:txBody>
    </xdr:sp>
    <xdr:clientData/>
  </xdr:oneCellAnchor>
  <xdr:twoCellAnchor>
    <xdr:from>
      <xdr:col>15</xdr:col>
      <xdr:colOff>92075</xdr:colOff>
      <xdr:row>91</xdr:row>
      <xdr:rowOff>139150</xdr:rowOff>
    </xdr:from>
    <xdr:to>
      <xdr:col>15</xdr:col>
      <xdr:colOff>269875</xdr:colOff>
      <xdr:row>91</xdr:row>
      <xdr:rowOff>139150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10388600" y="1574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99</xdr:row>
      <xdr:rowOff>17235</xdr:rowOff>
    </xdr:from>
    <xdr:to>
      <xdr:col>15</xdr:col>
      <xdr:colOff>180975</xdr:colOff>
      <xdr:row>99</xdr:row>
      <xdr:rowOff>23002</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9639300" y="16990785"/>
          <a:ext cx="838200" cy="5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141640</xdr:rowOff>
    </xdr:from>
    <xdr:ext cx="534377" cy="259045"/>
    <xdr:sp macro="" textlink="">
      <xdr:nvSpPr>
        <xdr:cNvPr id="463" name="土木費平均値テキスト">
          <a:extLst>
            <a:ext uri="{FF2B5EF4-FFF2-40B4-BE49-F238E27FC236}">
              <a16:creationId xmlns:a16="http://schemas.microsoft.com/office/drawing/2014/main" id="{00000000-0008-0000-0700-0000CF010000}"/>
            </a:ext>
          </a:extLst>
        </xdr:cNvPr>
        <xdr:cNvSpPr txBox="1"/>
      </xdr:nvSpPr>
      <xdr:spPr>
        <a:xfrm>
          <a:off x="10528300" y="167722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60,810</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118763</xdr:rowOff>
    </xdr:from>
    <xdr:to>
      <xdr:col>15</xdr:col>
      <xdr:colOff>231775</xdr:colOff>
      <xdr:row>99</xdr:row>
      <xdr:rowOff>48913</xdr:rowOff>
    </xdr:to>
    <xdr:sp macro="" textlink="">
      <xdr:nvSpPr>
        <xdr:cNvPr id="464" name="フローチャート : 判断 463">
          <a:extLst>
            <a:ext uri="{FF2B5EF4-FFF2-40B4-BE49-F238E27FC236}">
              <a16:creationId xmlns:a16="http://schemas.microsoft.com/office/drawing/2014/main" id="{00000000-0008-0000-0700-0000D0010000}"/>
            </a:ext>
          </a:extLst>
        </xdr:cNvPr>
        <xdr:cNvSpPr/>
      </xdr:nvSpPr>
      <xdr:spPr>
        <a:xfrm>
          <a:off x="10426700" y="1692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99</xdr:row>
      <xdr:rowOff>17235</xdr:rowOff>
    </xdr:from>
    <xdr:to>
      <xdr:col>14</xdr:col>
      <xdr:colOff>28575</xdr:colOff>
      <xdr:row>99</xdr:row>
      <xdr:rowOff>23206</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8750300" y="16990785"/>
          <a:ext cx="889000" cy="5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106519</xdr:rowOff>
    </xdr:from>
    <xdr:to>
      <xdr:col>14</xdr:col>
      <xdr:colOff>79375</xdr:colOff>
      <xdr:row>99</xdr:row>
      <xdr:rowOff>36669</xdr:rowOff>
    </xdr:to>
    <xdr:sp macro="" textlink="">
      <xdr:nvSpPr>
        <xdr:cNvPr id="466" name="フローチャート : 判断 465">
          <a:extLst>
            <a:ext uri="{FF2B5EF4-FFF2-40B4-BE49-F238E27FC236}">
              <a16:creationId xmlns:a16="http://schemas.microsoft.com/office/drawing/2014/main" id="{00000000-0008-0000-0700-0000D2010000}"/>
            </a:ext>
          </a:extLst>
        </xdr:cNvPr>
        <xdr:cNvSpPr/>
      </xdr:nvSpPr>
      <xdr:spPr>
        <a:xfrm>
          <a:off x="9588500" y="1690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53196</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9372111" y="16683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76,878</a:t>
          </a:r>
          <a:endParaRPr kumimoji="1" lang="ja-JP" altLang="en-US" sz="1000" b="1">
            <a:solidFill>
              <a:srgbClr val="000080"/>
            </a:solidFill>
            <a:latin typeface="ＭＳ Ｐゴシック"/>
          </a:endParaRPr>
        </a:p>
      </xdr:txBody>
    </xdr:sp>
    <xdr:clientData/>
  </xdr:oneCellAnchor>
  <xdr:twoCellAnchor>
    <xdr:from>
      <xdr:col>11</xdr:col>
      <xdr:colOff>307975</xdr:colOff>
      <xdr:row>99</xdr:row>
      <xdr:rowOff>21915</xdr:rowOff>
    </xdr:from>
    <xdr:to>
      <xdr:col>12</xdr:col>
      <xdr:colOff>511175</xdr:colOff>
      <xdr:row>99</xdr:row>
      <xdr:rowOff>23206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7861300" y="16995465"/>
          <a:ext cx="889000" cy="1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120788</xdr:rowOff>
    </xdr:from>
    <xdr:to>
      <xdr:col>12</xdr:col>
      <xdr:colOff>561975</xdr:colOff>
      <xdr:row>99</xdr:row>
      <xdr:rowOff>50938</xdr:rowOff>
    </xdr:to>
    <xdr:sp macro="" textlink="">
      <xdr:nvSpPr>
        <xdr:cNvPr id="469" name="フローチャート : 判断 468">
          <a:extLst>
            <a:ext uri="{FF2B5EF4-FFF2-40B4-BE49-F238E27FC236}">
              <a16:creationId xmlns:a16="http://schemas.microsoft.com/office/drawing/2014/main" id="{00000000-0008-0000-0700-0000D5010000}"/>
            </a:ext>
          </a:extLst>
        </xdr:cNvPr>
        <xdr:cNvSpPr/>
      </xdr:nvSpPr>
      <xdr:spPr>
        <a:xfrm>
          <a:off x="8699500" y="16922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67465</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8483111" y="16698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99</xdr:row>
      <xdr:rowOff>21915</xdr:rowOff>
    </xdr:from>
    <xdr:to>
      <xdr:col>11</xdr:col>
      <xdr:colOff>307975</xdr:colOff>
      <xdr:row>99</xdr:row>
      <xdr:rowOff>30428</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6972300" y="16995465"/>
          <a:ext cx="889000" cy="8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119120</xdr:rowOff>
    </xdr:from>
    <xdr:to>
      <xdr:col>11</xdr:col>
      <xdr:colOff>358775</xdr:colOff>
      <xdr:row>99</xdr:row>
      <xdr:rowOff>49270</xdr:rowOff>
    </xdr:to>
    <xdr:sp macro="" textlink="">
      <xdr:nvSpPr>
        <xdr:cNvPr id="472" name="フローチャート : 判断 471">
          <a:extLst>
            <a:ext uri="{FF2B5EF4-FFF2-40B4-BE49-F238E27FC236}">
              <a16:creationId xmlns:a16="http://schemas.microsoft.com/office/drawing/2014/main" id="{00000000-0008-0000-0700-0000D8010000}"/>
            </a:ext>
          </a:extLst>
        </xdr:cNvPr>
        <xdr:cNvSpPr/>
      </xdr:nvSpPr>
      <xdr:spPr>
        <a:xfrm>
          <a:off x="7810500" y="1692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65797</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594111" y="1669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129423</xdr:rowOff>
    </xdr:from>
    <xdr:to>
      <xdr:col>10</xdr:col>
      <xdr:colOff>155575</xdr:colOff>
      <xdr:row>99</xdr:row>
      <xdr:rowOff>59573</xdr:rowOff>
    </xdr:to>
    <xdr:sp macro="" textlink="">
      <xdr:nvSpPr>
        <xdr:cNvPr id="474" name="フローチャート : 判断 473">
          <a:extLst>
            <a:ext uri="{FF2B5EF4-FFF2-40B4-BE49-F238E27FC236}">
              <a16:creationId xmlns:a16="http://schemas.microsoft.com/office/drawing/2014/main" id="{00000000-0008-0000-0700-0000DA010000}"/>
            </a:ext>
          </a:extLst>
        </xdr:cNvPr>
        <xdr:cNvSpPr/>
      </xdr:nvSpPr>
      <xdr:spPr>
        <a:xfrm>
          <a:off x="6921500" y="1693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76100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05111" y="16706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143652</xdr:rowOff>
    </xdr:from>
    <xdr:to>
      <xdr:col>15</xdr:col>
      <xdr:colOff>231775</xdr:colOff>
      <xdr:row>99</xdr:row>
      <xdr:rowOff>73802</xdr:rowOff>
    </xdr:to>
    <xdr:sp macro="" textlink="">
      <xdr:nvSpPr>
        <xdr:cNvPr id="481" name="円/楕円 480">
          <a:extLst>
            <a:ext uri="{FF2B5EF4-FFF2-40B4-BE49-F238E27FC236}">
              <a16:creationId xmlns:a16="http://schemas.microsoft.com/office/drawing/2014/main" id="{00000000-0008-0000-0700-0000E1010000}"/>
            </a:ext>
          </a:extLst>
        </xdr:cNvPr>
        <xdr:cNvSpPr/>
      </xdr:nvSpPr>
      <xdr:spPr>
        <a:xfrm>
          <a:off x="10426700" y="16945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97191</xdr:rowOff>
    </xdr:from>
    <xdr:ext cx="534377" cy="259045"/>
    <xdr:sp macro="" textlink="">
      <xdr:nvSpPr>
        <xdr:cNvPr id="482" name="土木費該当値テキスト">
          <a:extLst>
            <a:ext uri="{FF2B5EF4-FFF2-40B4-BE49-F238E27FC236}">
              <a16:creationId xmlns:a16="http://schemas.microsoft.com/office/drawing/2014/main" id="{00000000-0008-0000-0700-0000E2010000}"/>
            </a:ext>
          </a:extLst>
        </xdr:cNvPr>
        <xdr:cNvSpPr txBox="1"/>
      </xdr:nvSpPr>
      <xdr:spPr>
        <a:xfrm>
          <a:off x="10528300" y="16899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28,148</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137885</xdr:rowOff>
    </xdr:from>
    <xdr:to>
      <xdr:col>14</xdr:col>
      <xdr:colOff>79375</xdr:colOff>
      <xdr:row>99</xdr:row>
      <xdr:rowOff>68035</xdr:rowOff>
    </xdr:to>
    <xdr:sp macro="" textlink="">
      <xdr:nvSpPr>
        <xdr:cNvPr id="483" name="円/楕円 482">
          <a:extLst>
            <a:ext uri="{FF2B5EF4-FFF2-40B4-BE49-F238E27FC236}">
              <a16:creationId xmlns:a16="http://schemas.microsoft.com/office/drawing/2014/main" id="{00000000-0008-0000-0700-0000E3010000}"/>
            </a:ext>
          </a:extLst>
        </xdr:cNvPr>
        <xdr:cNvSpPr/>
      </xdr:nvSpPr>
      <xdr:spPr>
        <a:xfrm>
          <a:off x="9588500" y="169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59162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9372111" y="1703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35,716</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143856</xdr:rowOff>
    </xdr:from>
    <xdr:to>
      <xdr:col>12</xdr:col>
      <xdr:colOff>561975</xdr:colOff>
      <xdr:row>99</xdr:row>
      <xdr:rowOff>74006</xdr:rowOff>
    </xdr:to>
    <xdr:sp macro="" textlink="">
      <xdr:nvSpPr>
        <xdr:cNvPr id="485" name="円/楕円 484">
          <a:extLst>
            <a:ext uri="{FF2B5EF4-FFF2-40B4-BE49-F238E27FC236}">
              <a16:creationId xmlns:a16="http://schemas.microsoft.com/office/drawing/2014/main" id="{00000000-0008-0000-0700-0000E5010000}"/>
            </a:ext>
          </a:extLst>
        </xdr:cNvPr>
        <xdr:cNvSpPr/>
      </xdr:nvSpPr>
      <xdr:spPr>
        <a:xfrm>
          <a:off x="8699500" y="1694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65133</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483111" y="17038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27,878</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142565</xdr:rowOff>
    </xdr:from>
    <xdr:to>
      <xdr:col>11</xdr:col>
      <xdr:colOff>358775</xdr:colOff>
      <xdr:row>99</xdr:row>
      <xdr:rowOff>72715</xdr:rowOff>
    </xdr:to>
    <xdr:sp macro="" textlink="">
      <xdr:nvSpPr>
        <xdr:cNvPr id="487" name="円/楕円 486">
          <a:extLst>
            <a:ext uri="{FF2B5EF4-FFF2-40B4-BE49-F238E27FC236}">
              <a16:creationId xmlns:a16="http://schemas.microsoft.com/office/drawing/2014/main" id="{00000000-0008-0000-0700-0000E7010000}"/>
            </a:ext>
          </a:extLst>
        </xdr:cNvPr>
        <xdr:cNvSpPr/>
      </xdr:nvSpPr>
      <xdr:spPr>
        <a:xfrm>
          <a:off x="7810500" y="16944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63842</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7594111" y="1703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29,573</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151078</xdr:rowOff>
    </xdr:from>
    <xdr:to>
      <xdr:col>10</xdr:col>
      <xdr:colOff>155575</xdr:colOff>
      <xdr:row>99</xdr:row>
      <xdr:rowOff>81228</xdr:rowOff>
    </xdr:to>
    <xdr:sp macro="" textlink="">
      <xdr:nvSpPr>
        <xdr:cNvPr id="489" name="円/楕円 488">
          <a:extLst>
            <a:ext uri="{FF2B5EF4-FFF2-40B4-BE49-F238E27FC236}">
              <a16:creationId xmlns:a16="http://schemas.microsoft.com/office/drawing/2014/main" id="{00000000-0008-0000-0700-0000E9010000}"/>
            </a:ext>
          </a:extLst>
        </xdr:cNvPr>
        <xdr:cNvSpPr/>
      </xdr:nvSpPr>
      <xdr:spPr>
        <a:xfrm>
          <a:off x="6921500" y="1695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72355</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6705111" y="17045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18,402</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47/56</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14,096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5" name="消防費グラフ枠">
          <a:extLst>
            <a:ext uri="{FF2B5EF4-FFF2-40B4-BE49-F238E27FC236}">
              <a16:creationId xmlns:a16="http://schemas.microsoft.com/office/drawing/2014/main" id="{00000000-0008-0000-07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136875</xdr:rowOff>
    </xdr:from>
    <xdr:to>
      <xdr:col>23</xdr:col>
      <xdr:colOff>516889</xdr:colOff>
      <xdr:row>38</xdr:row>
      <xdr:rowOff>31638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6317595" y="5108925"/>
          <a:ext cx="1269" cy="1437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35465</xdr:rowOff>
    </xdr:from>
    <xdr:ext cx="534377" cy="259045"/>
    <xdr:sp macro="" textlink="">
      <xdr:nvSpPr>
        <xdr:cNvPr id="517" name="消防費最小値テキスト">
          <a:extLst>
            <a:ext uri="{FF2B5EF4-FFF2-40B4-BE49-F238E27FC236}">
              <a16:creationId xmlns:a16="http://schemas.microsoft.com/office/drawing/2014/main" id="{00000000-0008-0000-0700-000005020000}"/>
            </a:ext>
          </a:extLst>
        </xdr:cNvPr>
        <xdr:cNvSpPr txBox="1"/>
      </xdr:nvSpPr>
      <xdr:spPr>
        <a:xfrm>
          <a:off x="16370300" y="655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14,618</a:t>
          </a:r>
          <a:endParaRPr kumimoji="1" lang="ja-JP" altLang="en-US" sz="1000" b="1">
            <a:latin typeface="ＭＳ Ｐゴシック"/>
          </a:endParaRPr>
        </a:p>
      </xdr:txBody>
    </xdr:sp>
    <xdr:clientData/>
  </xdr:oneCellAnchor>
  <xdr:twoCellAnchor>
    <xdr:from>
      <xdr:col>23</xdr:col>
      <xdr:colOff>428625</xdr:colOff>
      <xdr:row>38</xdr:row>
      <xdr:rowOff>31638</xdr:rowOff>
    </xdr:from>
    <xdr:to>
      <xdr:col>23</xdr:col>
      <xdr:colOff>606425</xdr:colOff>
      <xdr:row>38</xdr:row>
      <xdr:rowOff>31638</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6546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83552</xdr:rowOff>
    </xdr:from>
    <xdr:ext cx="599010" cy="259045"/>
    <xdr:sp macro="" textlink="">
      <xdr:nvSpPr>
        <xdr:cNvPr id="519" name="消防費最大値テキスト">
          <a:extLst>
            <a:ext uri="{FF2B5EF4-FFF2-40B4-BE49-F238E27FC236}">
              <a16:creationId xmlns:a16="http://schemas.microsoft.com/office/drawing/2014/main" id="{00000000-0008-0000-0700-000007020000}"/>
            </a:ext>
          </a:extLst>
        </xdr:cNvPr>
        <xdr:cNvSpPr txBox="1"/>
      </xdr:nvSpPr>
      <xdr:spPr>
        <a:xfrm>
          <a:off x="16370300" y="488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102,673</a:t>
          </a:r>
          <a:endParaRPr kumimoji="1" lang="ja-JP" altLang="en-US" sz="1000" b="1">
            <a:latin typeface="ＭＳ Ｐゴシック"/>
          </a:endParaRPr>
        </a:p>
      </xdr:txBody>
    </xdr:sp>
    <xdr:clientData/>
  </xdr:oneCellAnchor>
  <xdr:twoCellAnchor>
    <xdr:from>
      <xdr:col>23</xdr:col>
      <xdr:colOff>428625</xdr:colOff>
      <xdr:row>29</xdr:row>
      <xdr:rowOff>136875</xdr:rowOff>
    </xdr:from>
    <xdr:to>
      <xdr:col>23</xdr:col>
      <xdr:colOff>606425</xdr:colOff>
      <xdr:row>29</xdr:row>
      <xdr:rowOff>136875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5108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142166</xdr:rowOff>
    </xdr:from>
    <xdr:to>
      <xdr:col>23</xdr:col>
      <xdr:colOff>517525</xdr:colOff>
      <xdr:row>37</xdr:row>
      <xdr:rowOff>148942</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flipV="1">
          <a:off x="15481300" y="6485816"/>
          <a:ext cx="838200" cy="6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167751</xdr:rowOff>
    </xdr:from>
    <xdr:ext cx="534377" cy="259045"/>
    <xdr:sp macro="" textlink="">
      <xdr:nvSpPr>
        <xdr:cNvPr id="522" name="消防費平均値テキスト">
          <a:extLst>
            <a:ext uri="{FF2B5EF4-FFF2-40B4-BE49-F238E27FC236}">
              <a16:creationId xmlns:a16="http://schemas.microsoft.com/office/drawing/2014/main" id="{00000000-0008-0000-0700-00000A020000}"/>
            </a:ext>
          </a:extLst>
        </xdr:cNvPr>
        <xdr:cNvSpPr txBox="1"/>
      </xdr:nvSpPr>
      <xdr:spPr>
        <a:xfrm>
          <a:off x="16370300" y="6168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25,572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144874</xdr:rowOff>
    </xdr:from>
    <xdr:to>
      <xdr:col>23</xdr:col>
      <xdr:colOff>568325</xdr:colOff>
      <xdr:row>37</xdr:row>
      <xdr:rowOff>75024</xdr:rowOff>
    </xdr:to>
    <xdr:sp macro="" textlink="">
      <xdr:nvSpPr>
        <xdr:cNvPr id="523" name="フローチャート : 判断 522">
          <a:extLst>
            <a:ext uri="{FF2B5EF4-FFF2-40B4-BE49-F238E27FC236}">
              <a16:creationId xmlns:a16="http://schemas.microsoft.com/office/drawing/2014/main" id="{00000000-0008-0000-0700-00000B020000}"/>
            </a:ext>
          </a:extLst>
        </xdr:cNvPr>
        <xdr:cNvSpPr/>
      </xdr:nvSpPr>
      <xdr:spPr>
        <a:xfrm>
          <a:off x="162687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148942</xdr:rowOff>
    </xdr:from>
    <xdr:to>
      <xdr:col>22</xdr:col>
      <xdr:colOff>365125</xdr:colOff>
      <xdr:row>37</xdr:row>
      <xdr:rowOff>161335</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flipV="1">
          <a:off x="14592300" y="6492592"/>
          <a:ext cx="889000" cy="1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164077</xdr:rowOff>
    </xdr:from>
    <xdr:to>
      <xdr:col>22</xdr:col>
      <xdr:colOff>415925</xdr:colOff>
      <xdr:row>37</xdr:row>
      <xdr:rowOff>94227</xdr:rowOff>
    </xdr:to>
    <xdr:sp macro="" textlink="">
      <xdr:nvSpPr>
        <xdr:cNvPr id="525" name="フローチャート : 判断 524">
          <a:extLst>
            <a:ext uri="{FF2B5EF4-FFF2-40B4-BE49-F238E27FC236}">
              <a16:creationId xmlns:a16="http://schemas.microsoft.com/office/drawing/2014/main" id="{00000000-0008-0000-0700-00000D020000}"/>
            </a:ext>
          </a:extLst>
        </xdr:cNvPr>
        <xdr:cNvSpPr/>
      </xdr:nvSpPr>
      <xdr:spPr>
        <a:xfrm>
          <a:off x="15430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110754</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14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24,396</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123927</xdr:rowOff>
    </xdr:from>
    <xdr:to>
      <xdr:col>21</xdr:col>
      <xdr:colOff>161925</xdr:colOff>
      <xdr:row>37</xdr:row>
      <xdr:rowOff>161335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3703300" y="6467577"/>
          <a:ext cx="889000" cy="3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28794</xdr:rowOff>
    </xdr:from>
    <xdr:to>
      <xdr:col>21</xdr:col>
      <xdr:colOff>212725</xdr:colOff>
      <xdr:row>37</xdr:row>
      <xdr:rowOff>130394</xdr:rowOff>
    </xdr:to>
    <xdr:sp macro="" textlink="">
      <xdr:nvSpPr>
        <xdr:cNvPr id="528" name="フローチャート : 判断 527">
          <a:extLst>
            <a:ext uri="{FF2B5EF4-FFF2-40B4-BE49-F238E27FC236}">
              <a16:creationId xmlns:a16="http://schemas.microsoft.com/office/drawing/2014/main" id="{00000000-0008-0000-0700-000010020000}"/>
            </a:ext>
          </a:extLst>
        </xdr:cNvPr>
        <xdr:cNvSpPr/>
      </xdr:nvSpPr>
      <xdr:spPr>
        <a:xfrm>
          <a:off x="14541500" y="637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146921</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4325111" y="614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57257</xdr:rowOff>
    </xdr:from>
    <xdr:to>
      <xdr:col>19</xdr:col>
      <xdr:colOff>644525</xdr:colOff>
      <xdr:row>37</xdr:row>
      <xdr:rowOff>123927</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2814300" y="6400907"/>
          <a:ext cx="889000" cy="6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46772</xdr:rowOff>
    </xdr:from>
    <xdr:to>
      <xdr:col>20</xdr:col>
      <xdr:colOff>9525</xdr:colOff>
      <xdr:row>37</xdr:row>
      <xdr:rowOff>148372</xdr:rowOff>
    </xdr:to>
    <xdr:sp macro="" textlink="">
      <xdr:nvSpPr>
        <xdr:cNvPr id="531" name="フローチャート : 判断 530">
          <a:extLst>
            <a:ext uri="{FF2B5EF4-FFF2-40B4-BE49-F238E27FC236}">
              <a16:creationId xmlns:a16="http://schemas.microsoft.com/office/drawing/2014/main" id="{00000000-0008-0000-0700-000013020000}"/>
            </a:ext>
          </a:extLst>
        </xdr:cNvPr>
        <xdr:cNvSpPr/>
      </xdr:nvSpPr>
      <xdr:spPr>
        <a:xfrm>
          <a:off x="13652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164899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3436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11633</xdr:rowOff>
    </xdr:from>
    <xdr:to>
      <xdr:col>18</xdr:col>
      <xdr:colOff>492125</xdr:colOff>
      <xdr:row>37</xdr:row>
      <xdr:rowOff>113233</xdr:rowOff>
    </xdr:to>
    <xdr:sp macro="" textlink="">
      <xdr:nvSpPr>
        <xdr:cNvPr id="533" name="フローチャート : 判断 532">
          <a:extLst>
            <a:ext uri="{FF2B5EF4-FFF2-40B4-BE49-F238E27FC236}">
              <a16:creationId xmlns:a16="http://schemas.microsoft.com/office/drawing/2014/main" id="{00000000-0008-0000-0700-000015020000}"/>
            </a:ext>
          </a:extLst>
        </xdr:cNvPr>
        <xdr:cNvSpPr/>
      </xdr:nvSpPr>
      <xdr:spPr>
        <a:xfrm>
          <a:off x="12763500" y="635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104360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547111" y="644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91366</xdr:rowOff>
    </xdr:from>
    <xdr:to>
      <xdr:col>23</xdr:col>
      <xdr:colOff>568325</xdr:colOff>
      <xdr:row>38</xdr:row>
      <xdr:rowOff>21516</xdr:rowOff>
    </xdr:to>
    <xdr:sp macro="" textlink="">
      <xdr:nvSpPr>
        <xdr:cNvPr id="540" name="円/楕円 539">
          <a:extLst>
            <a:ext uri="{FF2B5EF4-FFF2-40B4-BE49-F238E27FC236}">
              <a16:creationId xmlns:a16="http://schemas.microsoft.com/office/drawing/2014/main" id="{00000000-0008-0000-0700-00001C020000}"/>
            </a:ext>
          </a:extLst>
        </xdr:cNvPr>
        <xdr:cNvSpPr/>
      </xdr:nvSpPr>
      <xdr:spPr>
        <a:xfrm>
          <a:off x="16268700" y="64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6293</xdr:rowOff>
    </xdr:from>
    <xdr:ext cx="534377" cy="259045"/>
    <xdr:sp macro="" textlink="">
      <xdr:nvSpPr>
        <xdr:cNvPr id="541" name="消防費該当値テキスト">
          <a:extLst>
            <a:ext uri="{FF2B5EF4-FFF2-40B4-BE49-F238E27FC236}">
              <a16:creationId xmlns:a16="http://schemas.microsoft.com/office/drawing/2014/main" id="{00000000-0008-0000-0700-00001D020000}"/>
            </a:ext>
          </a:extLst>
        </xdr:cNvPr>
        <xdr:cNvSpPr txBox="1"/>
      </xdr:nvSpPr>
      <xdr:spPr>
        <a:xfrm>
          <a:off x="16370300" y="63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18,349</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98142</xdr:rowOff>
    </xdr:from>
    <xdr:to>
      <xdr:col>22</xdr:col>
      <xdr:colOff>415925</xdr:colOff>
      <xdr:row>38</xdr:row>
      <xdr:rowOff>28292</xdr:rowOff>
    </xdr:to>
    <xdr:sp macro="" textlink="">
      <xdr:nvSpPr>
        <xdr:cNvPr id="542" name="円/楕円 541">
          <a:extLst>
            <a:ext uri="{FF2B5EF4-FFF2-40B4-BE49-F238E27FC236}">
              <a16:creationId xmlns:a16="http://schemas.microsoft.com/office/drawing/2014/main" id="{00000000-0008-0000-0700-00001E020000}"/>
            </a:ext>
          </a:extLst>
        </xdr:cNvPr>
        <xdr:cNvSpPr/>
      </xdr:nvSpPr>
      <xdr:spPr>
        <a:xfrm>
          <a:off x="15430500" y="644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19419</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5214111" y="653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17,934</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110536</xdr:rowOff>
    </xdr:from>
    <xdr:to>
      <xdr:col>21</xdr:col>
      <xdr:colOff>212725</xdr:colOff>
      <xdr:row>38</xdr:row>
      <xdr:rowOff>40686</xdr:rowOff>
    </xdr:to>
    <xdr:sp macro="" textlink="">
      <xdr:nvSpPr>
        <xdr:cNvPr id="544" name="円/楕円 543">
          <a:extLst>
            <a:ext uri="{FF2B5EF4-FFF2-40B4-BE49-F238E27FC236}">
              <a16:creationId xmlns:a16="http://schemas.microsoft.com/office/drawing/2014/main" id="{00000000-0008-0000-0700-000020020000}"/>
            </a:ext>
          </a:extLst>
        </xdr:cNvPr>
        <xdr:cNvSpPr/>
      </xdr:nvSpPr>
      <xdr:spPr>
        <a:xfrm>
          <a:off x="14541500" y="645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31812</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4325111" y="65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17,175</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73127</xdr:rowOff>
    </xdr:from>
    <xdr:to>
      <xdr:col>20</xdr:col>
      <xdr:colOff>9525</xdr:colOff>
      <xdr:row>38</xdr:row>
      <xdr:rowOff>3277</xdr:rowOff>
    </xdr:to>
    <xdr:sp macro="" textlink="">
      <xdr:nvSpPr>
        <xdr:cNvPr id="546" name="円/楕円 545">
          <a:extLst>
            <a:ext uri="{FF2B5EF4-FFF2-40B4-BE49-F238E27FC236}">
              <a16:creationId xmlns:a16="http://schemas.microsoft.com/office/drawing/2014/main" id="{00000000-0008-0000-0700-000022020000}"/>
            </a:ext>
          </a:extLst>
        </xdr:cNvPr>
        <xdr:cNvSpPr/>
      </xdr:nvSpPr>
      <xdr:spPr>
        <a:xfrm>
          <a:off x="13652500" y="6416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165854</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436111" y="650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19,466</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6457</xdr:rowOff>
    </xdr:from>
    <xdr:to>
      <xdr:col>18</xdr:col>
      <xdr:colOff>492125</xdr:colOff>
      <xdr:row>37</xdr:row>
      <xdr:rowOff>108057</xdr:rowOff>
    </xdr:to>
    <xdr:sp macro="" textlink="">
      <xdr:nvSpPr>
        <xdr:cNvPr id="548" name="円/楕円 547">
          <a:extLst>
            <a:ext uri="{FF2B5EF4-FFF2-40B4-BE49-F238E27FC236}">
              <a16:creationId xmlns:a16="http://schemas.microsoft.com/office/drawing/2014/main" id="{00000000-0008-0000-0700-000024020000}"/>
            </a:ext>
          </a:extLst>
        </xdr:cNvPr>
        <xdr:cNvSpPr/>
      </xdr:nvSpPr>
      <xdr:spPr>
        <a:xfrm>
          <a:off x="12763500" y="6350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124584</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547111" y="612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23,549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38,964</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50</xdr:row>
      <xdr:rowOff>146448</xdr:rowOff>
    </xdr:from>
    <xdr:to>
      <xdr:col>23</xdr:col>
      <xdr:colOff>516889</xdr:colOff>
      <xdr:row>58</xdr:row>
      <xdr:rowOff>13920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718948"/>
          <a:ext cx="1269" cy="1239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17747</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61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27,511</a:t>
          </a:r>
          <a:endParaRPr kumimoji="1" lang="ja-JP" altLang="en-US" sz="1000" b="1">
            <a:latin typeface="ＭＳ Ｐゴシック"/>
          </a:endParaRPr>
        </a:p>
      </xdr:txBody>
    </xdr:sp>
    <xdr:clientData/>
  </xdr:oneCellAnchor>
  <xdr:twoCellAnchor>
    <xdr:from>
      <xdr:col>23</xdr:col>
      <xdr:colOff>428625</xdr:colOff>
      <xdr:row>58</xdr:row>
      <xdr:rowOff>13920</xdr:rowOff>
    </xdr:from>
    <xdr:to>
      <xdr:col>23</xdr:col>
      <xdr:colOff>606425</xdr:colOff>
      <xdr:row>58</xdr:row>
      <xdr:rowOff>13920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5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93125</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94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298,524</a:t>
          </a:r>
          <a:endParaRPr kumimoji="1" lang="ja-JP" altLang="en-US" sz="1000" b="1">
            <a:latin typeface="ＭＳ Ｐゴシック"/>
          </a:endParaRPr>
        </a:p>
      </xdr:txBody>
    </xdr:sp>
    <xdr:clientData/>
  </xdr:oneCellAnchor>
  <xdr:twoCellAnchor>
    <xdr:from>
      <xdr:col>23</xdr:col>
      <xdr:colOff>428625</xdr:colOff>
      <xdr:row>50</xdr:row>
      <xdr:rowOff>146448</xdr:rowOff>
    </xdr:from>
    <xdr:to>
      <xdr:col>23</xdr:col>
      <xdr:colOff>606425</xdr:colOff>
      <xdr:row>50</xdr:row>
      <xdr:rowOff>146448</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718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116667</xdr:rowOff>
    </xdr:from>
    <xdr:to>
      <xdr:col>23</xdr:col>
      <xdr:colOff>517525</xdr:colOff>
      <xdr:row>57</xdr:row>
      <xdr:rowOff>157622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889317"/>
          <a:ext cx="838200" cy="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2684</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03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61,361</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151257</xdr:rowOff>
    </xdr:from>
    <xdr:to>
      <xdr:col>23</xdr:col>
      <xdr:colOff>568325</xdr:colOff>
      <xdr:row>57</xdr:row>
      <xdr:rowOff>81407</xdr:rowOff>
    </xdr:to>
    <xdr:sp macro="" textlink="">
      <xdr:nvSpPr>
        <xdr:cNvPr id="578" name="フローチャート : 判断 577">
          <a:extLst>
            <a:ext uri="{FF2B5EF4-FFF2-40B4-BE49-F238E27FC236}">
              <a16:creationId xmlns:a16="http://schemas.microsoft.com/office/drawing/2014/main" id="{00000000-0008-0000-0700-000042020000}"/>
            </a:ext>
          </a:extLst>
        </xdr:cNvPr>
        <xdr:cNvSpPr/>
      </xdr:nvSpPr>
      <xdr:spPr>
        <a:xfrm>
          <a:off x="16268700" y="97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116667</xdr:rowOff>
    </xdr:from>
    <xdr:to>
      <xdr:col>22</xdr:col>
      <xdr:colOff>365125</xdr:colOff>
      <xdr:row>58</xdr:row>
      <xdr:rowOff>5228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889317"/>
          <a:ext cx="8890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136394</xdr:rowOff>
    </xdr:from>
    <xdr:to>
      <xdr:col>22</xdr:col>
      <xdr:colOff>415925</xdr:colOff>
      <xdr:row>57</xdr:row>
      <xdr:rowOff>66544</xdr:rowOff>
    </xdr:to>
    <xdr:sp macro="" textlink="">
      <xdr:nvSpPr>
        <xdr:cNvPr id="580" name="フローチャート : 判断 579">
          <a:extLst>
            <a:ext uri="{FF2B5EF4-FFF2-40B4-BE49-F238E27FC236}">
              <a16:creationId xmlns:a16="http://schemas.microsoft.com/office/drawing/2014/main" id="{00000000-0008-0000-0700-000044020000}"/>
            </a:ext>
          </a:extLst>
        </xdr:cNvPr>
        <xdr:cNvSpPr/>
      </xdr:nvSpPr>
      <xdr:spPr>
        <a:xfrm>
          <a:off x="15430500" y="973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83071</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512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64,612</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5228</xdr:rowOff>
    </xdr:from>
    <xdr:to>
      <xdr:col>21</xdr:col>
      <xdr:colOff>161925</xdr:colOff>
      <xdr:row>58</xdr:row>
      <xdr:rowOff>6696</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949328"/>
          <a:ext cx="889000" cy="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165646</xdr:rowOff>
    </xdr:from>
    <xdr:to>
      <xdr:col>21</xdr:col>
      <xdr:colOff>212725</xdr:colOff>
      <xdr:row>57</xdr:row>
      <xdr:rowOff>95796</xdr:rowOff>
    </xdr:to>
    <xdr:sp macro="" textlink="">
      <xdr:nvSpPr>
        <xdr:cNvPr id="583" name="フローチャート : 判断 582">
          <a:extLst>
            <a:ext uri="{FF2B5EF4-FFF2-40B4-BE49-F238E27FC236}">
              <a16:creationId xmlns:a16="http://schemas.microsoft.com/office/drawing/2014/main" id="{00000000-0008-0000-0700-000047020000}"/>
            </a:ext>
          </a:extLst>
        </xdr:cNvPr>
        <xdr:cNvSpPr/>
      </xdr:nvSpPr>
      <xdr:spPr>
        <a:xfrm>
          <a:off x="14541500" y="9766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112323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542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167</xdr:rowOff>
    </xdr:from>
    <xdr:to>
      <xdr:col>19</xdr:col>
      <xdr:colOff>644525</xdr:colOff>
      <xdr:row>58</xdr:row>
      <xdr:rowOff>6696</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944267"/>
          <a:ext cx="889000" cy="6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170410</xdr:rowOff>
    </xdr:from>
    <xdr:to>
      <xdr:col>20</xdr:col>
      <xdr:colOff>9525</xdr:colOff>
      <xdr:row>57</xdr:row>
      <xdr:rowOff>100560</xdr:rowOff>
    </xdr:to>
    <xdr:sp macro="" textlink="">
      <xdr:nvSpPr>
        <xdr:cNvPr id="586" name="フローチャート : 判断 585">
          <a:extLst>
            <a:ext uri="{FF2B5EF4-FFF2-40B4-BE49-F238E27FC236}">
              <a16:creationId xmlns:a16="http://schemas.microsoft.com/office/drawing/2014/main" id="{00000000-0008-0000-0700-00004A020000}"/>
            </a:ext>
          </a:extLst>
        </xdr:cNvPr>
        <xdr:cNvSpPr/>
      </xdr:nvSpPr>
      <xdr:spPr>
        <a:xfrm>
          <a:off x="13652500" y="977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117087</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54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22195</xdr:rowOff>
    </xdr:from>
    <xdr:to>
      <xdr:col>18</xdr:col>
      <xdr:colOff>492125</xdr:colOff>
      <xdr:row>57</xdr:row>
      <xdr:rowOff>123795</xdr:rowOff>
    </xdr:to>
    <xdr:sp macro="" textlink="">
      <xdr:nvSpPr>
        <xdr:cNvPr id="588" name="フローチャート : 判断 587">
          <a:extLst>
            <a:ext uri="{FF2B5EF4-FFF2-40B4-BE49-F238E27FC236}">
              <a16:creationId xmlns:a16="http://schemas.microsoft.com/office/drawing/2014/main" id="{00000000-0008-0000-0700-00004C020000}"/>
            </a:ext>
          </a:extLst>
        </xdr:cNvPr>
        <xdr:cNvSpPr/>
      </xdr:nvSpPr>
      <xdr:spPr>
        <a:xfrm>
          <a:off x="12763500" y="979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140322</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570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106822</xdr:rowOff>
    </xdr:from>
    <xdr:to>
      <xdr:col>23</xdr:col>
      <xdr:colOff>568325</xdr:colOff>
      <xdr:row>58</xdr:row>
      <xdr:rowOff>36972</xdr:rowOff>
    </xdr:to>
    <xdr:sp macro="" textlink="">
      <xdr:nvSpPr>
        <xdr:cNvPr id="595" name="円/楕円 594">
          <a:extLst>
            <a:ext uri="{FF2B5EF4-FFF2-40B4-BE49-F238E27FC236}">
              <a16:creationId xmlns:a16="http://schemas.microsoft.com/office/drawing/2014/main" id="{00000000-0008-0000-0700-000053020000}"/>
            </a:ext>
          </a:extLst>
        </xdr:cNvPr>
        <xdr:cNvSpPr/>
      </xdr:nvSpPr>
      <xdr:spPr>
        <a:xfrm>
          <a:off x="16268700" y="9879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21749</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79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33,580</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65867</xdr:rowOff>
    </xdr:from>
    <xdr:to>
      <xdr:col>22</xdr:col>
      <xdr:colOff>415925</xdr:colOff>
      <xdr:row>57</xdr:row>
      <xdr:rowOff>167467</xdr:rowOff>
    </xdr:to>
    <xdr:sp macro="" textlink="">
      <xdr:nvSpPr>
        <xdr:cNvPr id="597" name="円/楕円 596">
          <a:extLst>
            <a:ext uri="{FF2B5EF4-FFF2-40B4-BE49-F238E27FC236}">
              <a16:creationId xmlns:a16="http://schemas.microsoft.com/office/drawing/2014/main" id="{00000000-0008-0000-0700-000055020000}"/>
            </a:ext>
          </a:extLst>
        </xdr:cNvPr>
        <xdr:cNvSpPr/>
      </xdr:nvSpPr>
      <xdr:spPr>
        <a:xfrm>
          <a:off x="15430500" y="983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158594</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93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42,538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125878</xdr:rowOff>
    </xdr:from>
    <xdr:to>
      <xdr:col>21</xdr:col>
      <xdr:colOff>212725</xdr:colOff>
      <xdr:row>58</xdr:row>
      <xdr:rowOff>56028</xdr:rowOff>
    </xdr:to>
    <xdr:sp macro="" textlink="">
      <xdr:nvSpPr>
        <xdr:cNvPr id="599" name="円/楕円 598">
          <a:extLst>
            <a:ext uri="{FF2B5EF4-FFF2-40B4-BE49-F238E27FC236}">
              <a16:creationId xmlns:a16="http://schemas.microsoft.com/office/drawing/2014/main" id="{00000000-0008-0000-0700-000057020000}"/>
            </a:ext>
          </a:extLst>
        </xdr:cNvPr>
        <xdr:cNvSpPr/>
      </xdr:nvSpPr>
      <xdr:spPr>
        <a:xfrm>
          <a:off x="14541500" y="98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47155</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991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29,412</a:t>
          </a:r>
          <a:endParaRPr kumimoji="1" lang="ja-JP" altLang="en-US" sz="1000" b="1">
            <a:solidFill>
              <a:srgbClr val="FF0000"/>
            </a:solidFill>
            <a:latin typeface="ＭＳ Ｐゴシック"/>
          </a:endParaRPr>
        </a:p>
      </xdr:txBody>
    </xdr:sp>
    <xdr:clientData/>
  </xdr:oneCellAnchor>
  <xdr:twoCellAnchor>
    <xdr:from>
      <xdr:col>19</xdr:col>
      <xdr:colOff>593725</xdr:colOff>
      <xdr:row>57</xdr:row>
      <xdr:rowOff>127346</xdr:rowOff>
    </xdr:from>
    <xdr:to>
      <xdr:col>20</xdr:col>
      <xdr:colOff>9525</xdr:colOff>
      <xdr:row>58</xdr:row>
      <xdr:rowOff>57496</xdr:rowOff>
    </xdr:to>
    <xdr:sp macro="" textlink="">
      <xdr:nvSpPr>
        <xdr:cNvPr id="601" name="円/楕円 600">
          <a:extLst>
            <a:ext uri="{FF2B5EF4-FFF2-40B4-BE49-F238E27FC236}">
              <a16:creationId xmlns:a16="http://schemas.microsoft.com/office/drawing/2014/main" id="{00000000-0008-0000-0700-000059020000}"/>
            </a:ext>
          </a:extLst>
        </xdr:cNvPr>
        <xdr:cNvSpPr/>
      </xdr:nvSpPr>
      <xdr:spPr>
        <a:xfrm>
          <a:off x="13652500" y="989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48623</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9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29,091</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120817</xdr:rowOff>
    </xdr:from>
    <xdr:to>
      <xdr:col>18</xdr:col>
      <xdr:colOff>492125</xdr:colOff>
      <xdr:row>58</xdr:row>
      <xdr:rowOff>50967</xdr:rowOff>
    </xdr:to>
    <xdr:sp macro="" textlink="">
      <xdr:nvSpPr>
        <xdr:cNvPr id="603" name="円/楕円 602">
          <a:extLst>
            <a:ext uri="{FF2B5EF4-FFF2-40B4-BE49-F238E27FC236}">
              <a16:creationId xmlns:a16="http://schemas.microsoft.com/office/drawing/2014/main" id="{00000000-0008-0000-0700-00005B020000}"/>
            </a:ext>
          </a:extLst>
        </xdr:cNvPr>
        <xdr:cNvSpPr/>
      </xdr:nvSpPr>
      <xdr:spPr>
        <a:xfrm>
          <a:off x="12763500" y="989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42094</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98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30,519</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37/56</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1,798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139700</xdr:rowOff>
    </xdr:from>
    <xdr:to>
      <xdr:col>24</xdr:col>
      <xdr:colOff>644525</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76</xdr:row>
      <xdr:rowOff>25400</xdr:rowOff>
    </xdr:from>
    <xdr:to>
      <xdr:col>24</xdr:col>
      <xdr:colOff>644525</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75</xdr:row>
      <xdr:rowOff>54627</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73</xdr:row>
      <xdr:rowOff>82550</xdr:rowOff>
    </xdr:from>
    <xdr:to>
      <xdr:col>24</xdr:col>
      <xdr:colOff>644525</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72</xdr:row>
      <xdr:rowOff>111777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70</xdr:row>
      <xdr:rowOff>139700</xdr:rowOff>
    </xdr:from>
    <xdr:to>
      <xdr:col>24</xdr:col>
      <xdr:colOff>644525</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168927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72</xdr:row>
      <xdr:rowOff>21065</xdr:rowOff>
    </xdr:from>
    <xdr:to>
      <xdr:col>23</xdr:col>
      <xdr:colOff>516889</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365465"/>
          <a:ext cx="1269" cy="11473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9799</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54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139700</xdr:rowOff>
    </xdr:from>
    <xdr:to>
      <xdr:col>23</xdr:col>
      <xdr:colOff>606425</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139192</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2140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501,896</a:t>
          </a:r>
          <a:endParaRPr kumimoji="1" lang="ja-JP" altLang="en-US" sz="1000" b="1">
            <a:latin typeface="ＭＳ Ｐゴシック"/>
          </a:endParaRPr>
        </a:p>
      </xdr:txBody>
    </xdr:sp>
    <xdr:clientData/>
  </xdr:oneCellAnchor>
  <xdr:twoCellAnchor>
    <xdr:from>
      <xdr:col>23</xdr:col>
      <xdr:colOff>428625</xdr:colOff>
      <xdr:row>72</xdr:row>
      <xdr:rowOff>21065</xdr:rowOff>
    </xdr:from>
    <xdr:to>
      <xdr:col>23</xdr:col>
      <xdr:colOff>606425</xdr:colOff>
      <xdr:row>72</xdr:row>
      <xdr:rowOff>21065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365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78</xdr:row>
      <xdr:rowOff>139698</xdr:rowOff>
    </xdr:from>
    <xdr:to>
      <xdr:col>23</xdr:col>
      <xdr:colOff>517525</xdr:colOff>
      <xdr:row>78</xdr:row>
      <xdr:rowOff>139698</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1279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98699</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3003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5,721</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75822</xdr:rowOff>
    </xdr:from>
    <xdr:to>
      <xdr:col>23</xdr:col>
      <xdr:colOff>568325</xdr:colOff>
      <xdr:row>79</xdr:row>
      <xdr:rowOff>5972</xdr:rowOff>
    </xdr:to>
    <xdr:sp macro="" textlink="">
      <xdr:nvSpPr>
        <xdr:cNvPr id="633" name="フローチャート : 判断 632">
          <a:extLst>
            <a:ext uri="{FF2B5EF4-FFF2-40B4-BE49-F238E27FC236}">
              <a16:creationId xmlns:a16="http://schemas.microsoft.com/office/drawing/2014/main" id="{00000000-0008-0000-0700-000079020000}"/>
            </a:ext>
          </a:extLst>
        </xdr:cNvPr>
        <xdr:cNvSpPr/>
      </xdr:nvSpPr>
      <xdr:spPr>
        <a:xfrm>
          <a:off x="16268700" y="13448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78</xdr:row>
      <xdr:rowOff>139698</xdr:rowOff>
    </xdr:from>
    <xdr:to>
      <xdr:col>22</xdr:col>
      <xdr:colOff>365125</xdr:colOff>
      <xdr:row>78</xdr:row>
      <xdr:rowOff>139698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4592300" y="13512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71717</xdr:rowOff>
    </xdr:from>
    <xdr:to>
      <xdr:col>22</xdr:col>
      <xdr:colOff>415925</xdr:colOff>
      <xdr:row>79</xdr:row>
      <xdr:rowOff>1867</xdr:rowOff>
    </xdr:to>
    <xdr:sp macro="" textlink="">
      <xdr:nvSpPr>
        <xdr:cNvPr id="635" name="フローチャート : 判断 634">
          <a:extLst>
            <a:ext uri="{FF2B5EF4-FFF2-40B4-BE49-F238E27FC236}">
              <a16:creationId xmlns:a16="http://schemas.microsoft.com/office/drawing/2014/main" id="{00000000-0008-0000-0700-00007B020000}"/>
            </a:ext>
          </a:extLst>
        </xdr:cNvPr>
        <xdr:cNvSpPr/>
      </xdr:nvSpPr>
      <xdr:spPr>
        <a:xfrm>
          <a:off x="15430500" y="1344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18394</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7" y="1322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7,517</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139698</xdr:rowOff>
    </xdr:from>
    <xdr:to>
      <xdr:col>21</xdr:col>
      <xdr:colOff>161925</xdr:colOff>
      <xdr:row>78</xdr:row>
      <xdr:rowOff>139698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5127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74151</xdr:rowOff>
    </xdr:from>
    <xdr:to>
      <xdr:col>21</xdr:col>
      <xdr:colOff>212725</xdr:colOff>
      <xdr:row>79</xdr:row>
      <xdr:rowOff>4301</xdr:rowOff>
    </xdr:to>
    <xdr:sp macro="" textlink="">
      <xdr:nvSpPr>
        <xdr:cNvPr id="638" name="フローチャート : 判断 637">
          <a:extLst>
            <a:ext uri="{FF2B5EF4-FFF2-40B4-BE49-F238E27FC236}">
              <a16:creationId xmlns:a16="http://schemas.microsoft.com/office/drawing/2014/main" id="{00000000-0008-0000-0700-00007E020000}"/>
            </a:ext>
          </a:extLst>
        </xdr:cNvPr>
        <xdr:cNvSpPr/>
      </xdr:nvSpPr>
      <xdr:spPr>
        <a:xfrm>
          <a:off x="14541500" y="13447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20828</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7" y="1322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78</xdr:row>
      <xdr:rowOff>137080</xdr:rowOff>
    </xdr:from>
    <xdr:to>
      <xdr:col>19</xdr:col>
      <xdr:colOff>644525</xdr:colOff>
      <xdr:row>78</xdr:row>
      <xdr:rowOff>139698</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0180"/>
          <a:ext cx="889000" cy="2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74180</xdr:rowOff>
    </xdr:from>
    <xdr:to>
      <xdr:col>20</xdr:col>
      <xdr:colOff>9525</xdr:colOff>
      <xdr:row>79</xdr:row>
      <xdr:rowOff>4330</xdr:rowOff>
    </xdr:to>
    <xdr:sp macro="" textlink="">
      <xdr:nvSpPr>
        <xdr:cNvPr id="641" name="フローチャート : 判断 640">
          <a:extLst>
            <a:ext uri="{FF2B5EF4-FFF2-40B4-BE49-F238E27FC236}">
              <a16:creationId xmlns:a16="http://schemas.microsoft.com/office/drawing/2014/main" id="{00000000-0008-0000-0700-000081020000}"/>
            </a:ext>
          </a:extLst>
        </xdr:cNvPr>
        <xdr:cNvSpPr/>
      </xdr:nvSpPr>
      <xdr:spPr>
        <a:xfrm>
          <a:off x="13652500" y="13447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20857</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7" y="13222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26490</xdr:rowOff>
    </xdr:from>
    <xdr:to>
      <xdr:col>18</xdr:col>
      <xdr:colOff>492125</xdr:colOff>
      <xdr:row>78</xdr:row>
      <xdr:rowOff>128090</xdr:rowOff>
    </xdr:to>
    <xdr:sp macro="" textlink="">
      <xdr:nvSpPr>
        <xdr:cNvPr id="643" name="フローチャート : 判断 642">
          <a:extLst>
            <a:ext uri="{FF2B5EF4-FFF2-40B4-BE49-F238E27FC236}">
              <a16:creationId xmlns:a16="http://schemas.microsoft.com/office/drawing/2014/main" id="{00000000-0008-0000-0700-000083020000}"/>
            </a:ext>
          </a:extLst>
        </xdr:cNvPr>
        <xdr:cNvSpPr/>
      </xdr:nvSpPr>
      <xdr:spPr>
        <a:xfrm>
          <a:off x="12763500" y="1339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144617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174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88898</xdr:rowOff>
    </xdr:from>
    <xdr:to>
      <xdr:col>23</xdr:col>
      <xdr:colOff>568325</xdr:colOff>
      <xdr:row>79</xdr:row>
      <xdr:rowOff>19048</xdr:rowOff>
    </xdr:to>
    <xdr:sp macro="" textlink="">
      <xdr:nvSpPr>
        <xdr:cNvPr id="650" name="円/楕円 649">
          <a:extLst>
            <a:ext uri="{FF2B5EF4-FFF2-40B4-BE49-F238E27FC236}">
              <a16:creationId xmlns:a16="http://schemas.microsoft.com/office/drawing/2014/main" id="{00000000-0008-0000-0700-00008A020000}"/>
            </a:ext>
          </a:extLst>
        </xdr:cNvPr>
        <xdr:cNvSpPr/>
      </xdr:nvSpPr>
      <xdr:spPr>
        <a:xfrm>
          <a:off x="162687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54249</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4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88898</xdr:rowOff>
    </xdr:from>
    <xdr:to>
      <xdr:col>22</xdr:col>
      <xdr:colOff>415925</xdr:colOff>
      <xdr:row>79</xdr:row>
      <xdr:rowOff>19048</xdr:rowOff>
    </xdr:to>
    <xdr:sp macro="" textlink="">
      <xdr:nvSpPr>
        <xdr:cNvPr id="652" name="円/楕円 651">
          <a:extLst>
            <a:ext uri="{FF2B5EF4-FFF2-40B4-BE49-F238E27FC236}">
              <a16:creationId xmlns:a16="http://schemas.microsoft.com/office/drawing/2014/main" id="{00000000-0008-0000-0700-00008C020000}"/>
            </a:ext>
          </a:extLst>
        </xdr:cNvPr>
        <xdr:cNvSpPr/>
      </xdr:nvSpPr>
      <xdr:spPr>
        <a:xfrm>
          <a:off x="15430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10175</xdr:rowOff>
    </xdr:from>
    <xdr:ext cx="249299"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56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88898</xdr:rowOff>
    </xdr:from>
    <xdr:to>
      <xdr:col>21</xdr:col>
      <xdr:colOff>212725</xdr:colOff>
      <xdr:row>79</xdr:row>
      <xdr:rowOff>19048</xdr:rowOff>
    </xdr:to>
    <xdr:sp macro="" textlink="">
      <xdr:nvSpPr>
        <xdr:cNvPr id="654" name="円/楕円 653">
          <a:extLst>
            <a:ext uri="{FF2B5EF4-FFF2-40B4-BE49-F238E27FC236}">
              <a16:creationId xmlns:a16="http://schemas.microsoft.com/office/drawing/2014/main" id="{00000000-0008-0000-0700-00008E020000}"/>
            </a:ext>
          </a:extLst>
        </xdr:cNvPr>
        <xdr:cNvSpPr/>
      </xdr:nvSpPr>
      <xdr:spPr>
        <a:xfrm>
          <a:off x="14541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10175</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67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88898</xdr:rowOff>
    </xdr:from>
    <xdr:to>
      <xdr:col>20</xdr:col>
      <xdr:colOff>9525</xdr:colOff>
      <xdr:row>79</xdr:row>
      <xdr:rowOff>19048</xdr:rowOff>
    </xdr:to>
    <xdr:sp macro="" textlink="">
      <xdr:nvSpPr>
        <xdr:cNvPr id="656" name="円/楕円 655">
          <a:extLst>
            <a:ext uri="{FF2B5EF4-FFF2-40B4-BE49-F238E27FC236}">
              <a16:creationId xmlns:a16="http://schemas.microsoft.com/office/drawing/2014/main" id="{00000000-0008-0000-0700-000090020000}"/>
            </a:ext>
          </a:extLst>
        </xdr:cNvPr>
        <xdr:cNvSpPr/>
      </xdr:nvSpPr>
      <xdr:spPr>
        <a:xfrm>
          <a:off x="13652500" y="13461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10175</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49" y="135547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86280</xdr:rowOff>
    </xdr:from>
    <xdr:to>
      <xdr:col>18</xdr:col>
      <xdr:colOff>492125</xdr:colOff>
      <xdr:row>79</xdr:row>
      <xdr:rowOff>16430</xdr:rowOff>
    </xdr:to>
    <xdr:sp macro="" textlink="">
      <xdr:nvSpPr>
        <xdr:cNvPr id="658" name="円/楕円 657">
          <a:extLst>
            <a:ext uri="{FF2B5EF4-FFF2-40B4-BE49-F238E27FC236}">
              <a16:creationId xmlns:a16="http://schemas.microsoft.com/office/drawing/2014/main" id="{00000000-0008-0000-0700-000092020000}"/>
            </a:ext>
          </a:extLst>
        </xdr:cNvPr>
        <xdr:cNvSpPr/>
      </xdr:nvSpPr>
      <xdr:spPr>
        <a:xfrm>
          <a:off x="12763500" y="134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7557</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79427" y="13552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54/56</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30,832</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89</xdr:row>
      <xdr:rowOff>131699</xdr:rowOff>
    </xdr:from>
    <xdr:to>
      <xdr:col>23</xdr:col>
      <xdr:colOff>516889</xdr:colOff>
      <xdr:row>98</xdr:row>
      <xdr:rowOff>71836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390749"/>
          <a:ext cx="1269" cy="1483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75663</xdr:rowOff>
    </xdr:from>
    <xdr:ext cx="534377"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877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18,906</a:t>
          </a:r>
          <a:endParaRPr kumimoji="1" lang="ja-JP" altLang="en-US" sz="1000" b="1">
            <a:latin typeface="ＭＳ Ｐゴシック"/>
          </a:endParaRPr>
        </a:p>
      </xdr:txBody>
    </xdr:sp>
    <xdr:clientData/>
  </xdr:oneCellAnchor>
  <xdr:twoCellAnchor>
    <xdr:from>
      <xdr:col>23</xdr:col>
      <xdr:colOff>428625</xdr:colOff>
      <xdr:row>98</xdr:row>
      <xdr:rowOff>71836</xdr:rowOff>
    </xdr:from>
    <xdr:to>
      <xdr:col>23</xdr:col>
      <xdr:colOff>606425</xdr:colOff>
      <xdr:row>98</xdr:row>
      <xdr:rowOff>71836</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873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78376</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165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213,550</a:t>
          </a:r>
          <a:endParaRPr kumimoji="1" lang="ja-JP" altLang="en-US" sz="1000" b="1">
            <a:latin typeface="ＭＳ Ｐゴシック"/>
          </a:endParaRPr>
        </a:p>
      </xdr:txBody>
    </xdr:sp>
    <xdr:clientData/>
  </xdr:oneCellAnchor>
  <xdr:twoCellAnchor>
    <xdr:from>
      <xdr:col>23</xdr:col>
      <xdr:colOff>428625</xdr:colOff>
      <xdr:row>89</xdr:row>
      <xdr:rowOff>131699</xdr:rowOff>
    </xdr:from>
    <xdr:to>
      <xdr:col>23</xdr:col>
      <xdr:colOff>606425</xdr:colOff>
      <xdr:row>89</xdr:row>
      <xdr:rowOff>131699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390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151420</xdr:rowOff>
    </xdr:from>
    <xdr:to>
      <xdr:col>23</xdr:col>
      <xdr:colOff>517525</xdr:colOff>
      <xdr:row>97</xdr:row>
      <xdr:rowOff>158086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5481300" y="16782070"/>
          <a:ext cx="838200" cy="6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69228</xdr:rowOff>
    </xdr:from>
    <xdr:ext cx="534377"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356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60,584</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46351</xdr:rowOff>
    </xdr:from>
    <xdr:to>
      <xdr:col>23</xdr:col>
      <xdr:colOff>568325</xdr:colOff>
      <xdr:row>96</xdr:row>
      <xdr:rowOff>147951</xdr:rowOff>
    </xdr:to>
    <xdr:sp macro="" textlink="">
      <xdr:nvSpPr>
        <xdr:cNvPr id="690" name="フローチャート : 判断 689">
          <a:extLst>
            <a:ext uri="{FF2B5EF4-FFF2-40B4-BE49-F238E27FC236}">
              <a16:creationId xmlns:a16="http://schemas.microsoft.com/office/drawing/2014/main" id="{00000000-0008-0000-0700-0000B2020000}"/>
            </a:ext>
          </a:extLst>
        </xdr:cNvPr>
        <xdr:cNvSpPr/>
      </xdr:nvSpPr>
      <xdr:spPr>
        <a:xfrm>
          <a:off x="162687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146580</xdr:rowOff>
    </xdr:from>
    <xdr:to>
      <xdr:col>22</xdr:col>
      <xdr:colOff>365125</xdr:colOff>
      <xdr:row>97</xdr:row>
      <xdr:rowOff>151420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4592300" y="16777230"/>
          <a:ext cx="889000" cy="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75961</xdr:rowOff>
    </xdr:from>
    <xdr:to>
      <xdr:col>22</xdr:col>
      <xdr:colOff>415925</xdr:colOff>
      <xdr:row>97</xdr:row>
      <xdr:rowOff>6111</xdr:rowOff>
    </xdr:to>
    <xdr:sp macro="" textlink="">
      <xdr:nvSpPr>
        <xdr:cNvPr id="692" name="フローチャート : 判断 691">
          <a:extLst>
            <a:ext uri="{FF2B5EF4-FFF2-40B4-BE49-F238E27FC236}">
              <a16:creationId xmlns:a16="http://schemas.microsoft.com/office/drawing/2014/main" id="{00000000-0008-0000-0700-0000B4020000}"/>
            </a:ext>
          </a:extLst>
        </xdr:cNvPr>
        <xdr:cNvSpPr/>
      </xdr:nvSpPr>
      <xdr:spPr>
        <a:xfrm>
          <a:off x="15430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22638</xdr:rowOff>
    </xdr:from>
    <xdr:ext cx="534377"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214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56,698</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138550</xdr:rowOff>
    </xdr:from>
    <xdr:to>
      <xdr:col>21</xdr:col>
      <xdr:colOff>161925</xdr:colOff>
      <xdr:row>97</xdr:row>
      <xdr:rowOff>146580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769200"/>
          <a:ext cx="889000" cy="8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135268</xdr:rowOff>
    </xdr:from>
    <xdr:to>
      <xdr:col>21</xdr:col>
      <xdr:colOff>212725</xdr:colOff>
      <xdr:row>97</xdr:row>
      <xdr:rowOff>65418</xdr:rowOff>
    </xdr:to>
    <xdr:sp macro="" textlink="">
      <xdr:nvSpPr>
        <xdr:cNvPr id="695" name="フローチャート : 判断 694">
          <a:extLst>
            <a:ext uri="{FF2B5EF4-FFF2-40B4-BE49-F238E27FC236}">
              <a16:creationId xmlns:a16="http://schemas.microsoft.com/office/drawing/2014/main" id="{00000000-0008-0000-0700-0000B7020000}"/>
            </a:ext>
          </a:extLst>
        </xdr:cNvPr>
        <xdr:cNvSpPr/>
      </xdr:nvSpPr>
      <xdr:spPr>
        <a:xfrm>
          <a:off x="14541500" y="16594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81945</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325111" y="16369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132804</xdr:rowOff>
    </xdr:from>
    <xdr:to>
      <xdr:col>19</xdr:col>
      <xdr:colOff>644525</xdr:colOff>
      <xdr:row>97</xdr:row>
      <xdr:rowOff>138550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814300" y="16763454"/>
          <a:ext cx="889000" cy="5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96</xdr:row>
      <xdr:rowOff>122154</xdr:rowOff>
    </xdr:from>
    <xdr:to>
      <xdr:col>20</xdr:col>
      <xdr:colOff>9525</xdr:colOff>
      <xdr:row>97</xdr:row>
      <xdr:rowOff>52304</xdr:rowOff>
    </xdr:to>
    <xdr:sp macro="" textlink="">
      <xdr:nvSpPr>
        <xdr:cNvPr id="698" name="フローチャート : 判断 697">
          <a:extLst>
            <a:ext uri="{FF2B5EF4-FFF2-40B4-BE49-F238E27FC236}">
              <a16:creationId xmlns:a16="http://schemas.microsoft.com/office/drawing/2014/main" id="{00000000-0008-0000-0700-0000BA020000}"/>
            </a:ext>
          </a:extLst>
        </xdr:cNvPr>
        <xdr:cNvSpPr/>
      </xdr:nvSpPr>
      <xdr:spPr>
        <a:xfrm>
          <a:off x="13652500" y="1658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68831</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356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114205</xdr:rowOff>
    </xdr:from>
    <xdr:to>
      <xdr:col>18</xdr:col>
      <xdr:colOff>492125</xdr:colOff>
      <xdr:row>97</xdr:row>
      <xdr:rowOff>44355</xdr:rowOff>
    </xdr:to>
    <xdr:sp macro="" textlink="">
      <xdr:nvSpPr>
        <xdr:cNvPr id="700" name="フローチャート : 判断 699">
          <a:extLst>
            <a:ext uri="{FF2B5EF4-FFF2-40B4-BE49-F238E27FC236}">
              <a16:creationId xmlns:a16="http://schemas.microsoft.com/office/drawing/2014/main" id="{00000000-0008-0000-0700-0000BC020000}"/>
            </a:ext>
          </a:extLst>
        </xdr:cNvPr>
        <xdr:cNvSpPr/>
      </xdr:nvSpPr>
      <xdr:spPr>
        <a:xfrm>
          <a:off x="12763500" y="16573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60882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348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107286</xdr:rowOff>
    </xdr:from>
    <xdr:to>
      <xdr:col>23</xdr:col>
      <xdr:colOff>568325</xdr:colOff>
      <xdr:row>98</xdr:row>
      <xdr:rowOff>37436</xdr:rowOff>
    </xdr:to>
    <xdr:sp macro="" textlink="">
      <xdr:nvSpPr>
        <xdr:cNvPr id="707" name="円/楕円 706">
          <a:extLst>
            <a:ext uri="{FF2B5EF4-FFF2-40B4-BE49-F238E27FC236}">
              <a16:creationId xmlns:a16="http://schemas.microsoft.com/office/drawing/2014/main" id="{00000000-0008-0000-0700-0000C3020000}"/>
            </a:ext>
          </a:extLst>
        </xdr:cNvPr>
        <xdr:cNvSpPr/>
      </xdr:nvSpPr>
      <xdr:spPr>
        <a:xfrm>
          <a:off x="162687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22213</xdr:rowOff>
    </xdr:from>
    <xdr:ext cx="534377"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652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30,087</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100620</xdr:rowOff>
    </xdr:from>
    <xdr:to>
      <xdr:col>22</xdr:col>
      <xdr:colOff>415925</xdr:colOff>
      <xdr:row>98</xdr:row>
      <xdr:rowOff>30770</xdr:rowOff>
    </xdr:to>
    <xdr:sp macro="" textlink="">
      <xdr:nvSpPr>
        <xdr:cNvPr id="709" name="円/楕円 708">
          <a:extLst>
            <a:ext uri="{FF2B5EF4-FFF2-40B4-BE49-F238E27FC236}">
              <a16:creationId xmlns:a16="http://schemas.microsoft.com/office/drawing/2014/main" id="{00000000-0008-0000-0700-0000C5020000}"/>
            </a:ext>
          </a:extLst>
        </xdr:cNvPr>
        <xdr:cNvSpPr/>
      </xdr:nvSpPr>
      <xdr:spPr>
        <a:xfrm>
          <a:off x="15430500" y="16731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21897</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823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30,962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95780</xdr:rowOff>
    </xdr:from>
    <xdr:to>
      <xdr:col>21</xdr:col>
      <xdr:colOff>212725</xdr:colOff>
      <xdr:row>98</xdr:row>
      <xdr:rowOff>25930</xdr:rowOff>
    </xdr:to>
    <xdr:sp macro="" textlink="">
      <xdr:nvSpPr>
        <xdr:cNvPr id="711" name="円/楕円 710">
          <a:extLst>
            <a:ext uri="{FF2B5EF4-FFF2-40B4-BE49-F238E27FC236}">
              <a16:creationId xmlns:a16="http://schemas.microsoft.com/office/drawing/2014/main" id="{00000000-0008-0000-0700-0000C7020000}"/>
            </a:ext>
          </a:extLst>
        </xdr:cNvPr>
        <xdr:cNvSpPr/>
      </xdr:nvSpPr>
      <xdr:spPr>
        <a:xfrm>
          <a:off x="14541500" y="167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17057</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325111" y="16819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31,597</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87750</xdr:rowOff>
    </xdr:from>
    <xdr:to>
      <xdr:col>20</xdr:col>
      <xdr:colOff>9525</xdr:colOff>
      <xdr:row>98</xdr:row>
      <xdr:rowOff>17900</xdr:rowOff>
    </xdr:to>
    <xdr:sp macro="" textlink="">
      <xdr:nvSpPr>
        <xdr:cNvPr id="713" name="円/楕円 712">
          <a:extLst>
            <a:ext uri="{FF2B5EF4-FFF2-40B4-BE49-F238E27FC236}">
              <a16:creationId xmlns:a16="http://schemas.microsoft.com/office/drawing/2014/main" id="{00000000-0008-0000-0700-0000C9020000}"/>
            </a:ext>
          </a:extLst>
        </xdr:cNvPr>
        <xdr:cNvSpPr/>
      </xdr:nvSpPr>
      <xdr:spPr>
        <a:xfrm>
          <a:off x="13652500" y="1671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9027</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36111" y="16811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32,651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82004</xdr:rowOff>
    </xdr:from>
    <xdr:to>
      <xdr:col>18</xdr:col>
      <xdr:colOff>492125</xdr:colOff>
      <xdr:row>98</xdr:row>
      <xdr:rowOff>12154</xdr:rowOff>
    </xdr:to>
    <xdr:sp macro="" textlink="">
      <xdr:nvSpPr>
        <xdr:cNvPr id="715" name="円/楕円 714">
          <a:extLst>
            <a:ext uri="{FF2B5EF4-FFF2-40B4-BE49-F238E27FC236}">
              <a16:creationId xmlns:a16="http://schemas.microsoft.com/office/drawing/2014/main" id="{00000000-0008-0000-0700-0000CB020000}"/>
            </a:ext>
          </a:extLst>
        </xdr:cNvPr>
        <xdr:cNvSpPr/>
      </xdr:nvSpPr>
      <xdr:spPr>
        <a:xfrm>
          <a:off x="12763500" y="1671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3281</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47111" y="1680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33,405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72009</xdr:rowOff>
    </xdr:from>
    <xdr:to>
      <xdr:col>32</xdr:col>
      <xdr:colOff>186689</xdr:colOff>
      <xdr:row>39</xdr:row>
      <xdr:rowOff>44450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215509"/>
          <a:ext cx="1269" cy="1515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73931</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760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18686</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90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11,933</a:t>
          </a:r>
          <a:endParaRPr kumimoji="1" lang="ja-JP" altLang="en-US" sz="1000" b="1">
            <a:latin typeface="ＭＳ Ｐゴシック"/>
          </a:endParaRPr>
        </a:p>
      </xdr:txBody>
    </xdr:sp>
    <xdr:clientData/>
  </xdr:oneCellAnchor>
  <xdr:twoCellAnchor>
    <xdr:from>
      <xdr:col>32</xdr:col>
      <xdr:colOff>98425</xdr:colOff>
      <xdr:row>30</xdr:row>
      <xdr:rowOff>72009</xdr:rowOff>
    </xdr:from>
    <xdr:to>
      <xdr:col>32</xdr:col>
      <xdr:colOff>276225</xdr:colOff>
      <xdr:row>30</xdr:row>
      <xdr:rowOff>72009</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2155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162831</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5064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139954</xdr:rowOff>
    </xdr:from>
    <xdr:to>
      <xdr:col>32</xdr:col>
      <xdr:colOff>238125</xdr:colOff>
      <xdr:row>39</xdr:row>
      <xdr:rowOff>70104</xdr:rowOff>
    </xdr:to>
    <xdr:sp macro="" textlink="">
      <xdr:nvSpPr>
        <xdr:cNvPr id="747" name="フローチャート : 判断 746">
          <a:extLst>
            <a:ext uri="{FF2B5EF4-FFF2-40B4-BE49-F238E27FC236}">
              <a16:creationId xmlns:a16="http://schemas.microsoft.com/office/drawing/2014/main" id="{00000000-0008-0000-0700-0000EB020000}"/>
            </a:ext>
          </a:extLst>
        </xdr:cNvPr>
        <xdr:cNvSpPr/>
      </xdr:nvSpPr>
      <xdr:spPr>
        <a:xfrm>
          <a:off x="221107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152146</xdr:rowOff>
    </xdr:from>
    <xdr:to>
      <xdr:col>31</xdr:col>
      <xdr:colOff>85725</xdr:colOff>
      <xdr:row>39</xdr:row>
      <xdr:rowOff>82296</xdr:rowOff>
    </xdr:to>
    <xdr:sp macro="" textlink="">
      <xdr:nvSpPr>
        <xdr:cNvPr id="749" name="フローチャート : 判断 748">
          <a:extLst>
            <a:ext uri="{FF2B5EF4-FFF2-40B4-BE49-F238E27FC236}">
              <a16:creationId xmlns:a16="http://schemas.microsoft.com/office/drawing/2014/main" id="{00000000-0008-0000-0700-0000ED020000}"/>
            </a:ext>
          </a:extLst>
        </xdr:cNvPr>
        <xdr:cNvSpPr/>
      </xdr:nvSpPr>
      <xdr:spPr>
        <a:xfrm>
          <a:off x="21272500" y="66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98823</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4424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156972</xdr:rowOff>
    </xdr:from>
    <xdr:to>
      <xdr:col>29</xdr:col>
      <xdr:colOff>568325</xdr:colOff>
      <xdr:row>39</xdr:row>
      <xdr:rowOff>87122</xdr:rowOff>
    </xdr:to>
    <xdr:sp macro="" textlink="">
      <xdr:nvSpPr>
        <xdr:cNvPr id="752" name="フローチャート : 判断 751">
          <a:extLst>
            <a:ext uri="{FF2B5EF4-FFF2-40B4-BE49-F238E27FC236}">
              <a16:creationId xmlns:a16="http://schemas.microsoft.com/office/drawing/2014/main" id="{00000000-0008-0000-0700-0000F0020000}"/>
            </a:ext>
          </a:extLst>
        </xdr:cNvPr>
        <xdr:cNvSpPr/>
      </xdr:nvSpPr>
      <xdr:spPr>
        <a:xfrm>
          <a:off x="20383500" y="667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103649</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77333" y="6447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5" name="フローチャート : 判断 754">
          <a:extLst>
            <a:ext uri="{FF2B5EF4-FFF2-40B4-BE49-F238E27FC236}">
              <a16:creationId xmlns:a16="http://schemas.microsoft.com/office/drawing/2014/main" id="{00000000-0008-0000-0700-0000F3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57" name="フローチャート : 判断 756">
          <a:extLst>
            <a:ext uri="{FF2B5EF4-FFF2-40B4-BE49-F238E27FC236}">
              <a16:creationId xmlns:a16="http://schemas.microsoft.com/office/drawing/2014/main" id="{00000000-0008-0000-0700-0000F5020000}"/>
            </a:ext>
          </a:extLst>
        </xdr:cNvPr>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4" name="円/楕円 763">
          <a:extLst>
            <a:ext uri="{FF2B5EF4-FFF2-40B4-BE49-F238E27FC236}">
              <a16:creationId xmlns:a16="http://schemas.microsoft.com/office/drawing/2014/main" id="{00000000-0008-0000-0700-0000FC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118381</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63348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6" name="円/楕円 765">
          <a:extLst>
            <a:ext uri="{FF2B5EF4-FFF2-40B4-BE49-F238E27FC236}">
              <a16:creationId xmlns:a16="http://schemas.microsoft.com/office/drawing/2014/main" id="{00000000-0008-0000-0700-0000FE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8" name="円/楕円 767">
          <a:extLst>
            <a:ext uri="{FF2B5EF4-FFF2-40B4-BE49-F238E27FC236}">
              <a16:creationId xmlns:a16="http://schemas.microsoft.com/office/drawing/2014/main" id="{00000000-0008-0000-0700-000000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0" name="円/楕円 769">
          <a:extLst>
            <a:ext uri="{FF2B5EF4-FFF2-40B4-BE49-F238E27FC236}">
              <a16:creationId xmlns:a16="http://schemas.microsoft.com/office/drawing/2014/main" id="{00000000-0008-0000-0700-000002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2" name="円/楕円 771">
          <a:extLst>
            <a:ext uri="{FF2B5EF4-FFF2-40B4-BE49-F238E27FC236}">
              <a16:creationId xmlns:a16="http://schemas.microsoft.com/office/drawing/2014/main" id="{00000000-0008-0000-0700-000004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6" name="フローチャート :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8" name="フローチャート :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1" name="フローチャート :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4" name="フローチャート :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6" name="フローチャート :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3" name="円/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5" name="円/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17" name="円/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9" name="円/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1" name="円/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住民１人あたりの総務費は５４，７０７円で、類似団体平均より３９，６８８円下回っており、５６団体中５１位となっている。民生費では９６，９８９円で類似団体平均ｗお４７，５２８円下回っており、５６団体中５５位となっている。</a:t>
          </a:r>
          <a:endParaRPr kumimoji="1" lang="en-US" altLang="ja-JP" sz="1300">
            <a:latin typeface="ＭＳ Ｐゴシック"/>
          </a:endParaRPr>
        </a:p>
        <a:p>
          <a:r>
            <a:rPr kumimoji="1" lang="ja-JP" altLang="en-US" sz="1300">
              <a:latin typeface="ＭＳ Ｐゴシック"/>
            </a:rPr>
            <a:t>総務費については、全国平均や千葉県平均と比較すると大きな開きはなく、民生費では全国平均や千葉県平均より大きく下回っている。民生費については保育事業を民間委託していることから、人件費等の経費が抑えられたためと思われる。</a:t>
          </a:r>
          <a:endParaRPr kumimoji="1" lang="en-US" altLang="ja-JP" sz="1300">
            <a:latin typeface="ＭＳ Ｐゴシック"/>
          </a:endParaRPr>
        </a:p>
        <a:p>
          <a:r>
            <a:rPr kumimoji="1" lang="ja-JP" altLang="en-US" sz="1300">
              <a:latin typeface="ＭＳ Ｐゴシック"/>
            </a:rPr>
            <a:t>また、商工費は</a:t>
          </a:r>
          <a:r>
            <a:rPr kumimoji="1" lang="en-US" altLang="ja-JP" sz="1300">
              <a:latin typeface="ＭＳ Ｐゴシック"/>
            </a:rPr>
            <a:t>H</a:t>
          </a:r>
          <a:r>
            <a:rPr kumimoji="1" lang="ja-JP" altLang="en-US" sz="1300">
              <a:latin typeface="ＭＳ Ｐゴシック"/>
            </a:rPr>
            <a:t>２８年度決算は４，６７２円で</a:t>
          </a:r>
          <a:r>
            <a:rPr kumimoji="1" lang="en-US" altLang="ja-JP" sz="1300">
              <a:latin typeface="ＭＳ Ｐゴシック"/>
            </a:rPr>
            <a:t>H</a:t>
          </a:r>
          <a:r>
            <a:rPr kumimoji="1" lang="ja-JP" altLang="en-US" sz="1300">
              <a:latin typeface="ＭＳ Ｐゴシック"/>
            </a:rPr>
            <a:t>２７年度決算より１１，５９９円下回っている。これは</a:t>
          </a:r>
          <a:r>
            <a:rPr kumimoji="1" lang="en-US" altLang="ja-JP" sz="1300">
              <a:latin typeface="ＭＳ Ｐゴシック"/>
            </a:rPr>
            <a:t>H</a:t>
          </a:r>
          <a:r>
            <a:rPr kumimoji="1" lang="ja-JP" altLang="en-US" sz="1300">
              <a:latin typeface="ＭＳ Ｐゴシック"/>
            </a:rPr>
            <a:t>２７年度に「まち・ひと・しごと創生事業の一環で、プレミアム付商品券発行事業」を実施したためで、その分が減となっている。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Ｈ２４年度（１，１０２，０９７千円）からＨ２８年度（１，５０５，５５８千円）まで、毎年増加している。今後とも災害時の臨時経費に備えて、適正規模での基金運用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実質収支については、県交付金の減少や財政調整基金の取崩しを行わなかったため、若干の減少となった。</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すべての会計においてＨ２４年度からＨ２８年度の間、黒字となっている。うち一般会計では、単年度での上下はあるものの、各年度とも１０％以上での推移となっている。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またＨ２８年度水道事業会計と国保病院事業会計の２企業会計においても、１０％以上の比率となっており、安定した経営となっている。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その他、訪問介護ステーション特別会計、食肉センター特別会計、後期高齢者医療特別会計は、会計規模が小さいため比率は小さい状態となっている。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率の分子については、Ｈ２６年度までは減少傾向にあり、Ｈ２７年度より増加となり、Ｈ２８年度は前年度より９百万円増加となったが、Ｈ２４年度からＨ２８年度までで７５百万円の減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このうち、一般会計における元利償還金は、新規借入を抑制などによりＨ２４年度からＨ２８年度までで６９百万円の減となった。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その他、算入公債費については、新規借入を抑制しているものの、４百万円の増となっている。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千葉県東庄町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比率の分子については、連続して減少しており、Ｈ２４年度からＨ２８年度まで１，４８７百万円の減の▲１６４百万円となった。これは将来負担が見込まれる金額より、充当可能な財源の方が大きくなったためと思わ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今後も、起債については事業の選択と集中により必要最低限の借入とし、将来負担の軽減を図る。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1FDE378F-FC7C-4595-9FD5-3942F94B4F7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DE9E1794-D5D7-407D-851D-D1BC7D288D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50</xdr:row>
      <xdr:rowOff>0</xdr:rowOff>
    </xdr:from>
    <xdr:to>
      <xdr:col>15</xdr:col>
      <xdr:colOff>0</xdr:colOff>
      <xdr:row>52</xdr:row>
      <xdr:rowOff>0</xdr:rowOff>
    </xdr:to>
    <xdr:sp macro="" textlink="">
      <xdr:nvSpPr>
        <xdr:cNvPr id="4" name="正方形/長方形 3">
          <a:extLst>
            <a:ext uri="{FF2B5EF4-FFF2-40B4-BE49-F238E27FC236}">
              <a16:creationId xmlns:a16="http://schemas.microsoft.com/office/drawing/2014/main" id="{388BFE1C-8498-409A-9108-B5B111BFBCCD}"/>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5" name="正方形/長方形 4">
          <a:extLst>
            <a:ext uri="{FF2B5EF4-FFF2-40B4-BE49-F238E27FC236}">
              <a16:creationId xmlns:a16="http://schemas.microsoft.com/office/drawing/2014/main" id="{AFA7FE5B-E55C-42B3-96A3-91B1248EE5B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6" name="正方形/長方形 5">
          <a:extLst>
            <a:ext uri="{FF2B5EF4-FFF2-40B4-BE49-F238E27FC236}">
              <a16:creationId xmlns:a16="http://schemas.microsoft.com/office/drawing/2014/main" id="{5EA3CA19-95FC-495A-869E-EA22EAD32F19}"/>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7" name="正方形/長方形 6">
          <a:extLst>
            <a:ext uri="{FF2B5EF4-FFF2-40B4-BE49-F238E27FC236}">
              <a16:creationId xmlns:a16="http://schemas.microsoft.com/office/drawing/2014/main" id="{711636B6-B720-4170-8B8C-EA8002E0CB8D}"/>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8" name="正方形/長方形 7">
          <a:extLst>
            <a:ext uri="{FF2B5EF4-FFF2-40B4-BE49-F238E27FC236}">
              <a16:creationId xmlns:a16="http://schemas.microsoft.com/office/drawing/2014/main" id="{9CCFA149-B15C-4646-96B5-88B85B87C693}"/>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9" name="正方形/長方形 8">
          <a:extLst>
            <a:ext uri="{FF2B5EF4-FFF2-40B4-BE49-F238E27FC236}">
              <a16:creationId xmlns:a16="http://schemas.microsoft.com/office/drawing/2014/main" id="{90FE43D9-73D4-4286-AC36-BEA2E1B4C0A1}"/>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0" name="正方形/長方形 9">
          <a:extLst>
            <a:ext uri="{FF2B5EF4-FFF2-40B4-BE49-F238E27FC236}">
              <a16:creationId xmlns:a16="http://schemas.microsoft.com/office/drawing/2014/main" id="{E577FA66-F00F-4CDE-9048-90AFB0B8CA2F}"/>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1" name="正方形/長方形 10">
          <a:extLst>
            <a:ext uri="{FF2B5EF4-FFF2-40B4-BE49-F238E27FC236}">
              <a16:creationId xmlns:a16="http://schemas.microsoft.com/office/drawing/2014/main" id="{1F4271E8-E2F0-477C-B08F-C640CD0D572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2" name="正方形/長方形 11">
          <a:extLst>
            <a:ext uri="{FF2B5EF4-FFF2-40B4-BE49-F238E27FC236}">
              <a16:creationId xmlns:a16="http://schemas.microsoft.com/office/drawing/2014/main" id="{4178EF35-966D-46AF-8B21-63966AD2522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3" name="正方形/長方形 12">
          <a:extLst>
            <a:ext uri="{FF2B5EF4-FFF2-40B4-BE49-F238E27FC236}">
              <a16:creationId xmlns:a16="http://schemas.microsoft.com/office/drawing/2014/main" id="{20681767-93EC-48E1-AC92-8D5C0E9B9C0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4" name="正方形/長方形 13">
          <a:extLst>
            <a:ext uri="{FF2B5EF4-FFF2-40B4-BE49-F238E27FC236}">
              <a16:creationId xmlns:a16="http://schemas.microsoft.com/office/drawing/2014/main" id="{52E70ACA-C0F8-43E5-8FA8-807A5C27ABF4}"/>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5" name="正方形/長方形 14">
          <a:extLst>
            <a:ext uri="{FF2B5EF4-FFF2-40B4-BE49-F238E27FC236}">
              <a16:creationId xmlns:a16="http://schemas.microsoft.com/office/drawing/2014/main" id="{EE2EA8BB-6C83-415B-BB00-8F09ACFBCD57}"/>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6" name="正方形/長方形 15">
          <a:extLst>
            <a:ext uri="{FF2B5EF4-FFF2-40B4-BE49-F238E27FC236}">
              <a16:creationId xmlns:a16="http://schemas.microsoft.com/office/drawing/2014/main" id="{62BCE4C9-753F-4003-BB55-944D050F27C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7" name="正方形/長方形 16">
          <a:extLst>
            <a:ext uri="{FF2B5EF4-FFF2-40B4-BE49-F238E27FC236}">
              <a16:creationId xmlns:a16="http://schemas.microsoft.com/office/drawing/2014/main" id="{30A843BF-8BE3-4ADD-BA97-DC2F1580AEC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8" name="正方形/長方形 17">
          <a:extLst>
            <a:ext uri="{FF2B5EF4-FFF2-40B4-BE49-F238E27FC236}">
              <a16:creationId xmlns:a16="http://schemas.microsoft.com/office/drawing/2014/main" id="{7AEA40DE-E826-48DC-ADE8-CC6196E7892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9" name="正方形/長方形 18">
          <a:extLst>
            <a:ext uri="{FF2B5EF4-FFF2-40B4-BE49-F238E27FC236}">
              <a16:creationId xmlns:a16="http://schemas.microsoft.com/office/drawing/2014/main" id="{9DFFB6F3-D8CD-4BCC-B0B1-BE6860F5D679}"/>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0" name="正方形/長方形 19">
          <a:extLst>
            <a:ext uri="{FF2B5EF4-FFF2-40B4-BE49-F238E27FC236}">
              <a16:creationId xmlns:a16="http://schemas.microsoft.com/office/drawing/2014/main" id="{F3F59855-B164-4D24-A41A-0AC4CF1394FC}"/>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1" name="正方形/長方形 20">
          <a:extLst>
            <a:ext uri="{FF2B5EF4-FFF2-40B4-BE49-F238E27FC236}">
              <a16:creationId xmlns:a16="http://schemas.microsoft.com/office/drawing/2014/main" id="{BC4F74B2-44CC-4F58-A7DB-58AEFD9515A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2" name="角丸四角形 21">
          <a:extLst>
            <a:ext uri="{FF2B5EF4-FFF2-40B4-BE49-F238E27FC236}">
              <a16:creationId xmlns:a16="http://schemas.microsoft.com/office/drawing/2014/main" id="{EA543C73-D6E9-47C3-97D7-CE13FC0C0346}"/>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3" name="正方形/長方形 22">
          <a:extLst>
            <a:ext uri="{FF2B5EF4-FFF2-40B4-BE49-F238E27FC236}">
              <a16:creationId xmlns:a16="http://schemas.microsoft.com/office/drawing/2014/main" id="{D7A5674E-94C1-4500-BE9A-F0D96815257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4" name="正方形/長方形 23">
          <a:extLst>
            <a:ext uri="{FF2B5EF4-FFF2-40B4-BE49-F238E27FC236}">
              <a16:creationId xmlns:a16="http://schemas.microsoft.com/office/drawing/2014/main" id="{B7529C54-84DF-4A90-9118-784AF2F1EDE6}"/>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5" name="正方形/長方形 24">
          <a:extLst>
            <a:ext uri="{FF2B5EF4-FFF2-40B4-BE49-F238E27FC236}">
              <a16:creationId xmlns:a16="http://schemas.microsoft.com/office/drawing/2014/main" id="{7877E223-B75D-4D4D-A9CA-2EB9128C35E6}"/>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6" name="直線コネクタ 25">
          <a:extLst>
            <a:ext uri="{FF2B5EF4-FFF2-40B4-BE49-F238E27FC236}">
              <a16:creationId xmlns:a16="http://schemas.microsoft.com/office/drawing/2014/main" id="{B65FF5A6-23CB-4B76-AA68-6F45DED6A40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7" name="円/楕円 26">
          <a:extLst>
            <a:ext uri="{FF2B5EF4-FFF2-40B4-BE49-F238E27FC236}">
              <a16:creationId xmlns:a16="http://schemas.microsoft.com/office/drawing/2014/main" id="{22930382-8BAB-419B-9C71-1FC6BB8EE319}"/>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8" name="フローチャート : 判断 27">
          <a:extLst>
            <a:ext uri="{FF2B5EF4-FFF2-40B4-BE49-F238E27FC236}">
              <a16:creationId xmlns:a16="http://schemas.microsoft.com/office/drawing/2014/main" id="{48BA404E-8101-4D72-AEBF-9522FA0E2686}"/>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9" name="直線コネクタ 28">
          <a:extLst>
            <a:ext uri="{FF2B5EF4-FFF2-40B4-BE49-F238E27FC236}">
              <a16:creationId xmlns:a16="http://schemas.microsoft.com/office/drawing/2014/main" id="{5BD84721-1B21-4C6E-A12E-EC83215857DF}"/>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0" name="直線コネクタ 29">
          <a:extLst>
            <a:ext uri="{FF2B5EF4-FFF2-40B4-BE49-F238E27FC236}">
              <a16:creationId xmlns:a16="http://schemas.microsoft.com/office/drawing/2014/main" id="{35F9F38E-3ED5-48BA-87C4-1A7D2DF467D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1" name="直線コネクタ 30">
          <a:extLst>
            <a:ext uri="{FF2B5EF4-FFF2-40B4-BE49-F238E27FC236}">
              <a16:creationId xmlns:a16="http://schemas.microsoft.com/office/drawing/2014/main" id="{C70F686A-0C8B-479B-97A3-327E74399A8A}"/>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2" name="直線コネクタ 31">
          <a:extLst>
            <a:ext uri="{FF2B5EF4-FFF2-40B4-BE49-F238E27FC236}">
              <a16:creationId xmlns:a16="http://schemas.microsoft.com/office/drawing/2014/main" id="{8378293F-EFD6-4000-8D42-50A73F458346}"/>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3" name="テキスト ボックス 32">
          <a:extLst>
            <a:ext uri="{FF2B5EF4-FFF2-40B4-BE49-F238E27FC236}">
              <a16:creationId xmlns:a16="http://schemas.microsoft.com/office/drawing/2014/main" id="{F5719863-5F3B-421F-AE19-72136059C813}"/>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4" name="テキスト ボックス 33">
          <a:extLst>
            <a:ext uri="{FF2B5EF4-FFF2-40B4-BE49-F238E27FC236}">
              <a16:creationId xmlns:a16="http://schemas.microsoft.com/office/drawing/2014/main" id="{DBF3E7D7-8697-4CA7-BDF9-7B83F3ED9EF5}"/>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5" name="テキスト ボックス 34">
          <a:extLst>
            <a:ext uri="{FF2B5EF4-FFF2-40B4-BE49-F238E27FC236}">
              <a16:creationId xmlns:a16="http://schemas.microsoft.com/office/drawing/2014/main" id="{C14E0BB1-664E-436F-A87C-89AD7912BC69}"/>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12311127" cy="259045"/>
    <xdr:sp macro="" textlink="">
      <xdr:nvSpPr>
        <xdr:cNvPr id="36" name="テキスト ボックス 35">
          <a:extLst>
            <a:ext uri="{FF2B5EF4-FFF2-40B4-BE49-F238E27FC236}">
              <a16:creationId xmlns:a16="http://schemas.microsoft.com/office/drawing/2014/main" id="{6F81D5D4-F663-4A54-8D21-C27F7193CE2E}"/>
            </a:ext>
          </a:extLst>
        </xdr:cNvPr>
        <xdr:cNvSpPr txBox="1"/>
      </xdr:nvSpPr>
      <xdr:spPr>
        <a:xfrm>
          <a:off x="419100" y="2819400"/>
          <a:ext cx="1231112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日時点で固定資産台帳を整備済みの団体について、債務償還可能年数は平成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日時点で統一的な基準による財務書類を作成済みの団体について、数値を記載している。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7" name="正方形/長方形 36">
          <a:extLst>
            <a:ext uri="{FF2B5EF4-FFF2-40B4-BE49-F238E27FC236}">
              <a16:creationId xmlns:a16="http://schemas.microsoft.com/office/drawing/2014/main" id="{503A01D9-6C6D-43D2-B01C-F494AE607E7D}"/>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8" name="正方形/長方形 37">
          <a:extLst>
            <a:ext uri="{FF2B5EF4-FFF2-40B4-BE49-F238E27FC236}">
              <a16:creationId xmlns:a16="http://schemas.microsoft.com/office/drawing/2014/main" id="{DF1C0A1F-8C16-46EF-BE7F-2BD27478BB2E}"/>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39" name="正方形/長方形 38">
          <a:extLst>
            <a:ext uri="{FF2B5EF4-FFF2-40B4-BE49-F238E27FC236}">
              <a16:creationId xmlns:a16="http://schemas.microsoft.com/office/drawing/2014/main" id="{8733DCD4-7528-4C71-9238-825E5FB90F8E}"/>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[ 47.9</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0" name="正方形/長方形 39">
          <a:extLst>
            <a:ext uri="{FF2B5EF4-FFF2-40B4-BE49-F238E27FC236}">
              <a16:creationId xmlns:a16="http://schemas.microsoft.com/office/drawing/2014/main" id="{5EACD2A9-6669-4730-9850-F9B8ECC6DF7B}"/>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1" name="正方形/長方形 40">
          <a:extLst>
            <a:ext uri="{FF2B5EF4-FFF2-40B4-BE49-F238E27FC236}">
              <a16:creationId xmlns:a16="http://schemas.microsoft.com/office/drawing/2014/main" id="{E29821D1-8184-4328-B216-B566A8A75A58}"/>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2" name="正方形/長方形 41">
          <a:extLst>
            <a:ext uri="{FF2B5EF4-FFF2-40B4-BE49-F238E27FC236}">
              <a16:creationId xmlns:a16="http://schemas.microsoft.com/office/drawing/2014/main" id="{8AE001FC-978F-4F36-AE58-57D1F4F56076}"/>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3" name="正方形/長方形 42">
          <a:extLst>
            <a:ext uri="{FF2B5EF4-FFF2-40B4-BE49-F238E27FC236}">
              <a16:creationId xmlns:a16="http://schemas.microsoft.com/office/drawing/2014/main" id="{8EAA48D9-7AFD-44A6-AB47-133AE43BFD85}"/>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4" name="正方形/長方形 43">
          <a:extLst>
            <a:ext uri="{FF2B5EF4-FFF2-40B4-BE49-F238E27FC236}">
              <a16:creationId xmlns:a16="http://schemas.microsoft.com/office/drawing/2014/main" id="{AAC2FF66-1DA6-426D-A406-F19BCCB46638}"/>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5" name="正方形/長方形 44">
          <a:extLst>
            <a:ext uri="{FF2B5EF4-FFF2-40B4-BE49-F238E27FC236}">
              <a16:creationId xmlns:a16="http://schemas.microsoft.com/office/drawing/2014/main" id="{0FA6C11A-2FFB-4B1C-87EB-74315B3E7F99}"/>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6" name="正方形/長方形 45">
          <a:extLst>
            <a:ext uri="{FF2B5EF4-FFF2-40B4-BE49-F238E27FC236}">
              <a16:creationId xmlns:a16="http://schemas.microsoft.com/office/drawing/2014/main" id="{949C1599-FF82-4975-9338-F01FBFC52043}"/>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7" name="正方形/長方形 46">
          <a:extLst>
            <a:ext uri="{FF2B5EF4-FFF2-40B4-BE49-F238E27FC236}">
              <a16:creationId xmlns:a16="http://schemas.microsoft.com/office/drawing/2014/main" id="{0AE918C9-50D1-4A97-BBE3-A3B77B1BF1F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8" name="正方形/長方形 47">
          <a:extLst>
            <a:ext uri="{FF2B5EF4-FFF2-40B4-BE49-F238E27FC236}">
              <a16:creationId xmlns:a16="http://schemas.microsoft.com/office/drawing/2014/main" id="{A9E398F6-CEF5-44B6-B0A4-8D8B39C3AD06}"/>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9" name="テキスト ボックス 48">
          <a:extLst>
            <a:ext uri="{FF2B5EF4-FFF2-40B4-BE49-F238E27FC236}">
              <a16:creationId xmlns:a16="http://schemas.microsoft.com/office/drawing/2014/main" id="{98BDF75E-585F-448F-A611-B9CA462A1DFE}"/>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Ｈ</a:t>
          </a:r>
          <a:r>
            <a:rPr kumimoji="1" lang="en-US" altLang="ja-JP" sz="1100">
              <a:latin typeface="ＭＳ Ｐゴシック"/>
            </a:rPr>
            <a:t>27</a:t>
          </a:r>
          <a:r>
            <a:rPr kumimoji="1" lang="ja-JP" altLang="en-US" sz="1100">
              <a:latin typeface="ＭＳ Ｐゴシック"/>
            </a:rPr>
            <a:t>年度と比較してＨ</a:t>
          </a:r>
          <a:r>
            <a:rPr kumimoji="1" lang="en-US" altLang="ja-JP" sz="1100">
              <a:latin typeface="ＭＳ Ｐゴシック"/>
            </a:rPr>
            <a:t>28</a:t>
          </a:r>
          <a:r>
            <a:rPr kumimoji="1" lang="ja-JP" altLang="en-US" sz="1100">
              <a:latin typeface="ＭＳ Ｐゴシック"/>
            </a:rPr>
            <a:t>年度は</a:t>
          </a:r>
          <a:r>
            <a:rPr kumimoji="1" lang="en-US" altLang="ja-JP" sz="1100">
              <a:latin typeface="ＭＳ Ｐゴシック"/>
            </a:rPr>
            <a:t>2.5</a:t>
          </a:r>
          <a:r>
            <a:rPr kumimoji="1" lang="ja-JP" altLang="en-US" sz="1100">
              <a:latin typeface="ＭＳ Ｐゴシック"/>
            </a:rPr>
            <a:t>ポイント上昇。</a:t>
          </a:r>
          <a:endParaRPr kumimoji="1" lang="en-US" altLang="ja-JP" sz="1100">
            <a:latin typeface="ＭＳ Ｐゴシック"/>
          </a:endParaRPr>
        </a:p>
        <a:p>
          <a:r>
            <a:rPr kumimoji="1" lang="ja-JP" altLang="en-US" sz="1100">
              <a:latin typeface="ＭＳ Ｐゴシック"/>
            </a:rPr>
            <a:t>類似団体と比較して</a:t>
          </a:r>
          <a:r>
            <a:rPr kumimoji="1" lang="en-US" altLang="ja-JP" sz="1100">
              <a:latin typeface="ＭＳ Ｐゴシック"/>
            </a:rPr>
            <a:t>7</a:t>
          </a:r>
          <a:r>
            <a:rPr kumimoji="1" lang="ja-JP" altLang="en-US" sz="1100">
              <a:latin typeface="ＭＳ Ｐゴシック"/>
            </a:rPr>
            <a:t>ポイント下回っている。</a:t>
          </a:r>
          <a:endParaRPr kumimoji="1" lang="en-US" altLang="ja-JP" sz="1100">
            <a:latin typeface="ＭＳ Ｐゴシック"/>
          </a:endParaRPr>
        </a:p>
        <a:p>
          <a:r>
            <a:rPr kumimoji="1" lang="ja-JP" altLang="ja-JP" sz="1100">
              <a:solidFill>
                <a:schemeClr val="dk1"/>
              </a:solidFill>
              <a:effectLst/>
              <a:latin typeface="+mn-lt"/>
              <a:ea typeface="+mn-ea"/>
              <a:cs typeface="+mn-cs"/>
            </a:rPr>
            <a:t>今後も必要な箇所においては改修・補修を行うと共に継続して経費節減に努める。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0" name="テキスト ボックス 49">
          <a:extLst>
            <a:ext uri="{FF2B5EF4-FFF2-40B4-BE49-F238E27FC236}">
              <a16:creationId xmlns:a16="http://schemas.microsoft.com/office/drawing/2014/main" id="{92B38376-9848-453C-98B0-9AC99051182C}"/>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1" name="直線コネクタ 50">
          <a:extLst>
            <a:ext uri="{FF2B5EF4-FFF2-40B4-BE49-F238E27FC236}">
              <a16:creationId xmlns:a16="http://schemas.microsoft.com/office/drawing/2014/main" id="{C3190097-77EB-439B-A012-CBF4417C3AB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2" name="テキスト ボックス 51">
          <a:extLst>
            <a:ext uri="{FF2B5EF4-FFF2-40B4-BE49-F238E27FC236}">
              <a16:creationId xmlns:a16="http://schemas.microsoft.com/office/drawing/2014/main" id="{A0728EB5-539F-4869-ADBF-587E616B7BEE}"/>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3" name="直線コネクタ 52">
          <a:extLst>
            <a:ext uri="{FF2B5EF4-FFF2-40B4-BE49-F238E27FC236}">
              <a16:creationId xmlns:a16="http://schemas.microsoft.com/office/drawing/2014/main" id="{C56C46DA-BED8-40AD-A0CE-8771E221A57D}"/>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4" name="テキスト ボックス 53">
          <a:extLst>
            <a:ext uri="{FF2B5EF4-FFF2-40B4-BE49-F238E27FC236}">
              <a16:creationId xmlns:a16="http://schemas.microsoft.com/office/drawing/2014/main" id="{0797029F-678C-4E5E-ABC4-62DF2D975964}"/>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5" name="直線コネクタ 54">
          <a:extLst>
            <a:ext uri="{FF2B5EF4-FFF2-40B4-BE49-F238E27FC236}">
              <a16:creationId xmlns:a16="http://schemas.microsoft.com/office/drawing/2014/main" id="{3097E1E3-AE54-4229-AECF-C63C56DA39ED}"/>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6" name="テキスト ボックス 55">
          <a:extLst>
            <a:ext uri="{FF2B5EF4-FFF2-40B4-BE49-F238E27FC236}">
              <a16:creationId xmlns:a16="http://schemas.microsoft.com/office/drawing/2014/main" id="{4FCD31A3-5D49-4A8A-B16C-79857C63F119}"/>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7" name="直線コネクタ 56">
          <a:extLst>
            <a:ext uri="{FF2B5EF4-FFF2-40B4-BE49-F238E27FC236}">
              <a16:creationId xmlns:a16="http://schemas.microsoft.com/office/drawing/2014/main" id="{D5E0A1D6-5C80-4DB5-B337-67D44DA190C3}"/>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8" name="テキスト ボックス 57">
          <a:extLst>
            <a:ext uri="{FF2B5EF4-FFF2-40B4-BE49-F238E27FC236}">
              <a16:creationId xmlns:a16="http://schemas.microsoft.com/office/drawing/2014/main" id="{DD491667-2B06-4B7B-80A1-0EED80D0C8EC}"/>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9" name="直線コネクタ 58">
          <a:extLst>
            <a:ext uri="{FF2B5EF4-FFF2-40B4-BE49-F238E27FC236}">
              <a16:creationId xmlns:a16="http://schemas.microsoft.com/office/drawing/2014/main" id="{DD4F68E7-D48F-4107-B842-D3122D12E58C}"/>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0" name="テキスト ボックス 59">
          <a:extLst>
            <a:ext uri="{FF2B5EF4-FFF2-40B4-BE49-F238E27FC236}">
              <a16:creationId xmlns:a16="http://schemas.microsoft.com/office/drawing/2014/main" id="{C487F3D7-976B-4186-A4B1-AE80FB89B554}"/>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1" name="直線コネクタ 60">
          <a:extLst>
            <a:ext uri="{FF2B5EF4-FFF2-40B4-BE49-F238E27FC236}">
              <a16:creationId xmlns:a16="http://schemas.microsoft.com/office/drawing/2014/main" id="{2D58868E-A2D1-49EF-A76B-725283052B7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2" name="テキスト ボックス 61">
          <a:extLst>
            <a:ext uri="{FF2B5EF4-FFF2-40B4-BE49-F238E27FC236}">
              <a16:creationId xmlns:a16="http://schemas.microsoft.com/office/drawing/2014/main" id="{F56B3C46-B3EA-47E7-A6DB-0A6B84D12D24}"/>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3" name="直線コネクタ 62">
          <a:extLst>
            <a:ext uri="{FF2B5EF4-FFF2-40B4-BE49-F238E27FC236}">
              <a16:creationId xmlns:a16="http://schemas.microsoft.com/office/drawing/2014/main" id="{435E2645-8AD2-424B-9DD6-8E6C8E6F754C}"/>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4" name="テキスト ボックス 63">
          <a:extLst>
            <a:ext uri="{FF2B5EF4-FFF2-40B4-BE49-F238E27FC236}">
              <a16:creationId xmlns:a16="http://schemas.microsoft.com/office/drawing/2014/main" id="{1AD51089-9E81-4E5F-ACE2-17BF0FD57047}"/>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5" name="直線コネクタ 64">
          <a:extLst>
            <a:ext uri="{FF2B5EF4-FFF2-40B4-BE49-F238E27FC236}">
              <a16:creationId xmlns:a16="http://schemas.microsoft.com/office/drawing/2014/main" id="{FA0B3EC1-C50C-40CA-901C-BF34CE7145BB}"/>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6" name="テキスト ボックス 65">
          <a:extLst>
            <a:ext uri="{FF2B5EF4-FFF2-40B4-BE49-F238E27FC236}">
              <a16:creationId xmlns:a16="http://schemas.microsoft.com/office/drawing/2014/main" id="{D5A7E3D7-8634-49BB-AE1F-4D827F8F360B}"/>
            </a:ext>
          </a:extLst>
        </xdr:cNvPr>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7" name="有形固定資産減価償却率グラフ枠">
          <a:extLst>
            <a:ext uri="{FF2B5EF4-FFF2-40B4-BE49-F238E27FC236}">
              <a16:creationId xmlns:a16="http://schemas.microsoft.com/office/drawing/2014/main" id="{EB8EE8E9-EF3A-4CE9-AD44-5830AB3F18B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30117</xdr:rowOff>
    </xdr:from>
    <xdr:to>
      <xdr:col>3</xdr:col>
      <xdr:colOff>1170940</xdr:colOff>
      <xdr:row>35</xdr:row>
      <xdr:rowOff>181</xdr:rowOff>
    </xdr:to>
    <xdr:cxnSp macro="">
      <xdr:nvCxnSpPr>
        <xdr:cNvPr id="68" name="直線コネクタ 67">
          <a:extLst>
            <a:ext uri="{FF2B5EF4-FFF2-40B4-BE49-F238E27FC236}">
              <a16:creationId xmlns:a16="http://schemas.microsoft.com/office/drawing/2014/main" id="{9250F854-5B52-48D4-A1B2-5B554B7C4511}"/>
            </a:ext>
          </a:extLst>
        </xdr:cNvPr>
        <xdr:cNvCxnSpPr/>
      </xdr:nvCxnSpPr>
      <xdr:spPr>
        <a:xfrm flipV="1">
          <a:off x="4760595" y="5440317"/>
          <a:ext cx="1270" cy="1341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35</xdr:row>
      <xdr:rowOff>4008</xdr:rowOff>
    </xdr:from>
    <xdr:ext cx="405111" cy="259045"/>
    <xdr:sp macro="" textlink="">
      <xdr:nvSpPr>
        <xdr:cNvPr id="69" name="有形固定資産減価償却率最小値テキスト">
          <a:extLst>
            <a:ext uri="{FF2B5EF4-FFF2-40B4-BE49-F238E27FC236}">
              <a16:creationId xmlns:a16="http://schemas.microsoft.com/office/drawing/2014/main" id="{08D8B3E1-2547-434B-83A1-5F568953D8FF}"/>
            </a:ext>
          </a:extLst>
        </xdr:cNvPr>
        <xdr:cNvSpPr txBox="1"/>
      </xdr:nvSpPr>
      <xdr:spPr>
        <a:xfrm>
          <a:off x="4813300" y="678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30.7</a:t>
          </a:r>
          <a:endParaRPr kumimoji="1" lang="ja-JP" altLang="en-US" sz="1000" b="1">
            <a:latin typeface="ＭＳ Ｐゴシック"/>
          </a:endParaRPr>
        </a:p>
      </xdr:txBody>
    </xdr:sp>
    <xdr:clientData/>
  </xdr:oneCellAnchor>
  <xdr:twoCellAnchor>
    <xdr:from>
      <xdr:col>3</xdr:col>
      <xdr:colOff>1082675</xdr:colOff>
      <xdr:row>35</xdr:row>
      <xdr:rowOff>181</xdr:rowOff>
    </xdr:from>
    <xdr:to>
      <xdr:col>3</xdr:col>
      <xdr:colOff>1260475</xdr:colOff>
      <xdr:row>35</xdr:row>
      <xdr:rowOff>181</xdr:rowOff>
    </xdr:to>
    <xdr:cxnSp macro="">
      <xdr:nvCxnSpPr>
        <xdr:cNvPr id="70" name="直線コネクタ 69">
          <a:extLst>
            <a:ext uri="{FF2B5EF4-FFF2-40B4-BE49-F238E27FC236}">
              <a16:creationId xmlns:a16="http://schemas.microsoft.com/office/drawing/2014/main" id="{8C22EACF-9B11-4119-B85C-9B2A7C99120B}"/>
            </a:ext>
          </a:extLst>
        </xdr:cNvPr>
        <xdr:cNvCxnSpPr/>
      </xdr:nvCxnSpPr>
      <xdr:spPr>
        <a:xfrm>
          <a:off x="4673600" y="6781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148244</xdr:rowOff>
    </xdr:from>
    <xdr:ext cx="405111" cy="259045"/>
    <xdr:sp macro="" textlink="">
      <xdr:nvSpPr>
        <xdr:cNvPr id="71" name="有形固定資産減価償却率最大値テキスト">
          <a:extLst>
            <a:ext uri="{FF2B5EF4-FFF2-40B4-BE49-F238E27FC236}">
              <a16:creationId xmlns:a16="http://schemas.microsoft.com/office/drawing/2014/main" id="{47F2440E-C6C1-49E8-928E-260AB424B4CF}"/>
            </a:ext>
          </a:extLst>
        </xdr:cNvPr>
        <xdr:cNvSpPr txBox="1"/>
      </xdr:nvSpPr>
      <xdr:spPr>
        <a:xfrm>
          <a:off x="4813300" y="52155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3</xdr:col>
      <xdr:colOff>1082675</xdr:colOff>
      <xdr:row>27</xdr:row>
      <xdr:rowOff>30117</xdr:rowOff>
    </xdr:from>
    <xdr:to>
      <xdr:col>3</xdr:col>
      <xdr:colOff>1260475</xdr:colOff>
      <xdr:row>27</xdr:row>
      <xdr:rowOff>30117</xdr:rowOff>
    </xdr:to>
    <xdr:cxnSp macro="">
      <xdr:nvCxnSpPr>
        <xdr:cNvPr id="72" name="直線コネクタ 71">
          <a:extLst>
            <a:ext uri="{FF2B5EF4-FFF2-40B4-BE49-F238E27FC236}">
              <a16:creationId xmlns:a16="http://schemas.microsoft.com/office/drawing/2014/main" id="{C29BDB77-AF73-4A5A-8A96-CD53DC02F6BA}"/>
            </a:ext>
          </a:extLst>
        </xdr:cNvPr>
        <xdr:cNvCxnSpPr/>
      </xdr:nvCxnSpPr>
      <xdr:spPr>
        <a:xfrm>
          <a:off x="4673600" y="544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29</xdr:row>
      <xdr:rowOff>83111</xdr:rowOff>
    </xdr:from>
    <xdr:ext cx="405111" cy="259045"/>
    <xdr:sp macro="" textlink="">
      <xdr:nvSpPr>
        <xdr:cNvPr id="73" name="有形固定資産減価償却率平均値テキスト">
          <a:extLst>
            <a:ext uri="{FF2B5EF4-FFF2-40B4-BE49-F238E27FC236}">
              <a16:creationId xmlns:a16="http://schemas.microsoft.com/office/drawing/2014/main" id="{55429C34-8F92-4B61-BE63-DFE76B332178}"/>
            </a:ext>
          </a:extLst>
        </xdr:cNvPr>
        <xdr:cNvSpPr txBox="1"/>
      </xdr:nvSpPr>
      <xdr:spPr>
        <a:xfrm>
          <a:off x="4813300" y="5836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60234</xdr:rowOff>
    </xdr:from>
    <xdr:to>
      <xdr:col>3</xdr:col>
      <xdr:colOff>1222375</xdr:colOff>
      <xdr:row>30</xdr:row>
      <xdr:rowOff>161834</xdr:rowOff>
    </xdr:to>
    <xdr:sp macro="" textlink="">
      <xdr:nvSpPr>
        <xdr:cNvPr id="74" name="フローチャート : 判断 73">
          <a:extLst>
            <a:ext uri="{FF2B5EF4-FFF2-40B4-BE49-F238E27FC236}">
              <a16:creationId xmlns:a16="http://schemas.microsoft.com/office/drawing/2014/main" id="{9E939FB3-6F61-47BC-835D-DDF513513499}"/>
            </a:ext>
          </a:extLst>
        </xdr:cNvPr>
        <xdr:cNvSpPr/>
      </xdr:nvSpPr>
      <xdr:spPr>
        <a:xfrm>
          <a:off x="4711700" y="5984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44813</xdr:rowOff>
    </xdr:from>
    <xdr:to>
      <xdr:col>3</xdr:col>
      <xdr:colOff>511175</xdr:colOff>
      <xdr:row>30</xdr:row>
      <xdr:rowOff>146413</xdr:rowOff>
    </xdr:to>
    <xdr:sp macro="" textlink="">
      <xdr:nvSpPr>
        <xdr:cNvPr id="75" name="フローチャート : 判断 74">
          <a:extLst>
            <a:ext uri="{FF2B5EF4-FFF2-40B4-BE49-F238E27FC236}">
              <a16:creationId xmlns:a16="http://schemas.microsoft.com/office/drawing/2014/main" id="{6339A011-0020-49EC-8905-0D373B1CEC58}"/>
            </a:ext>
          </a:extLst>
        </xdr:cNvPr>
        <xdr:cNvSpPr/>
      </xdr:nvSpPr>
      <xdr:spPr>
        <a:xfrm>
          <a:off x="4000500" y="596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6" name="テキスト ボックス 75">
          <a:extLst>
            <a:ext uri="{FF2B5EF4-FFF2-40B4-BE49-F238E27FC236}">
              <a16:creationId xmlns:a16="http://schemas.microsoft.com/office/drawing/2014/main" id="{055438BF-EC2C-4604-B4F4-5CC784859A18}"/>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7" name="テキスト ボックス 76">
          <a:extLst>
            <a:ext uri="{FF2B5EF4-FFF2-40B4-BE49-F238E27FC236}">
              <a16:creationId xmlns:a16="http://schemas.microsoft.com/office/drawing/2014/main" id="{2DB0DB37-C86E-49BF-AB33-F67758257995}"/>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8" name="テキスト ボックス 77">
          <a:extLst>
            <a:ext uri="{FF2B5EF4-FFF2-40B4-BE49-F238E27FC236}">
              <a16:creationId xmlns:a16="http://schemas.microsoft.com/office/drawing/2014/main" id="{8A51B007-4169-4296-B69B-0508036ABF8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9" name="テキスト ボックス 78">
          <a:extLst>
            <a:ext uri="{FF2B5EF4-FFF2-40B4-BE49-F238E27FC236}">
              <a16:creationId xmlns:a16="http://schemas.microsoft.com/office/drawing/2014/main" id="{C89491FF-B6CF-45A8-85A4-6FE4B4E2048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0" name="テキスト ボックス 79">
          <a:extLst>
            <a:ext uri="{FF2B5EF4-FFF2-40B4-BE49-F238E27FC236}">
              <a16:creationId xmlns:a16="http://schemas.microsoft.com/office/drawing/2014/main" id="{E0956C0D-E51B-480E-AA66-A8E28254A8A3}"/>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31</xdr:row>
      <xdr:rowOff>104684</xdr:rowOff>
    </xdr:from>
    <xdr:to>
      <xdr:col>3</xdr:col>
      <xdr:colOff>1222375</xdr:colOff>
      <xdr:row>32</xdr:row>
      <xdr:rowOff>34834</xdr:rowOff>
    </xdr:to>
    <xdr:sp macro="" textlink="">
      <xdr:nvSpPr>
        <xdr:cNvPr id="81" name="円/楕円 80">
          <a:extLst>
            <a:ext uri="{FF2B5EF4-FFF2-40B4-BE49-F238E27FC236}">
              <a16:creationId xmlns:a16="http://schemas.microsoft.com/office/drawing/2014/main" id="{CB9FDEF3-456B-4FBE-88D1-39A190381CDD}"/>
            </a:ext>
          </a:extLst>
        </xdr:cNvPr>
        <xdr:cNvSpPr/>
      </xdr:nvSpPr>
      <xdr:spPr>
        <a:xfrm>
          <a:off x="4711700" y="6200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31</xdr:row>
      <xdr:rowOff>83111</xdr:rowOff>
    </xdr:from>
    <xdr:ext cx="405111" cy="259045"/>
    <xdr:sp macro="" textlink="">
      <xdr:nvSpPr>
        <xdr:cNvPr id="82" name="有形固定資産減価償却率該当値テキスト">
          <a:extLst>
            <a:ext uri="{FF2B5EF4-FFF2-40B4-BE49-F238E27FC236}">
              <a16:creationId xmlns:a16="http://schemas.microsoft.com/office/drawing/2014/main" id="{19B722ED-DCFF-47A1-9854-B3EB63771452}"/>
            </a:ext>
          </a:extLst>
        </xdr:cNvPr>
        <xdr:cNvSpPr txBox="1"/>
      </xdr:nvSpPr>
      <xdr:spPr>
        <a:xfrm>
          <a:off x="4813300" y="617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47.9</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10342</xdr:rowOff>
    </xdr:from>
    <xdr:to>
      <xdr:col>3</xdr:col>
      <xdr:colOff>511175</xdr:colOff>
      <xdr:row>32</xdr:row>
      <xdr:rowOff>111942</xdr:rowOff>
    </xdr:to>
    <xdr:sp macro="" textlink="">
      <xdr:nvSpPr>
        <xdr:cNvPr id="83" name="円/楕円 82">
          <a:extLst>
            <a:ext uri="{FF2B5EF4-FFF2-40B4-BE49-F238E27FC236}">
              <a16:creationId xmlns:a16="http://schemas.microsoft.com/office/drawing/2014/main" id="{916ACBD9-18C4-4244-BAC0-60477FFE9111}"/>
            </a:ext>
          </a:extLst>
        </xdr:cNvPr>
        <xdr:cNvSpPr/>
      </xdr:nvSpPr>
      <xdr:spPr>
        <a:xfrm>
          <a:off x="4000500" y="6277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31</xdr:row>
      <xdr:rowOff>155484</xdr:rowOff>
    </xdr:from>
    <xdr:to>
      <xdr:col>3</xdr:col>
      <xdr:colOff>1171575</xdr:colOff>
      <xdr:row>32</xdr:row>
      <xdr:rowOff>61142</xdr:rowOff>
    </xdr:to>
    <xdr:cxnSp macro="">
      <xdr:nvCxnSpPr>
        <xdr:cNvPr id="84" name="直線コネクタ 83">
          <a:extLst>
            <a:ext uri="{FF2B5EF4-FFF2-40B4-BE49-F238E27FC236}">
              <a16:creationId xmlns:a16="http://schemas.microsoft.com/office/drawing/2014/main" id="{ED80FD7E-BF32-4CA8-94DD-49C11FE0D770}"/>
            </a:ext>
          </a:extLst>
        </xdr:cNvPr>
        <xdr:cNvCxnSpPr/>
      </xdr:nvCxnSpPr>
      <xdr:spPr>
        <a:xfrm flipV="1">
          <a:off x="4051300" y="6251484"/>
          <a:ext cx="711200" cy="77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28</xdr:row>
      <xdr:rowOff>162940</xdr:rowOff>
    </xdr:from>
    <xdr:ext cx="405111" cy="259045"/>
    <xdr:sp macro="" textlink="">
      <xdr:nvSpPr>
        <xdr:cNvPr id="85" name="n_1aveValue有形固定資産減価償却率">
          <a:extLst>
            <a:ext uri="{FF2B5EF4-FFF2-40B4-BE49-F238E27FC236}">
              <a16:creationId xmlns:a16="http://schemas.microsoft.com/office/drawing/2014/main" id="{95F0D748-BED5-42F3-BA92-15954CBA23C1}"/>
            </a:ext>
          </a:extLst>
        </xdr:cNvPr>
        <xdr:cNvSpPr txBox="1"/>
      </xdr:nvSpPr>
      <xdr:spPr>
        <a:xfrm>
          <a:off x="3836043"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xdr:col>
      <xdr:colOff>245118</xdr:colOff>
      <xdr:row>32</xdr:row>
      <xdr:rowOff>103069</xdr:rowOff>
    </xdr:from>
    <xdr:ext cx="405111" cy="259045"/>
    <xdr:sp macro="" textlink="">
      <xdr:nvSpPr>
        <xdr:cNvPr id="86" name="n_1mainValue有形固定資産減価償却率">
          <a:extLst>
            <a:ext uri="{FF2B5EF4-FFF2-40B4-BE49-F238E27FC236}">
              <a16:creationId xmlns:a16="http://schemas.microsoft.com/office/drawing/2014/main" id="{C44FDE9F-93C7-4BF0-A821-B3FBC9B58D28}"/>
            </a:ext>
          </a:extLst>
        </xdr:cNvPr>
        <xdr:cNvSpPr txBox="1"/>
      </xdr:nvSpPr>
      <xdr:spPr>
        <a:xfrm>
          <a:off x="3836043" y="6370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7" name="正方形/長方形 86">
          <a:extLst>
            <a:ext uri="{FF2B5EF4-FFF2-40B4-BE49-F238E27FC236}">
              <a16:creationId xmlns:a16="http://schemas.microsoft.com/office/drawing/2014/main" id="{7777C3BF-8C14-4983-8D41-2D827D67831B}"/>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8" name="正方形/長方形 87">
          <a:extLst>
            <a:ext uri="{FF2B5EF4-FFF2-40B4-BE49-F238E27FC236}">
              <a16:creationId xmlns:a16="http://schemas.microsoft.com/office/drawing/2014/main" id="{9231438D-D20D-4584-8271-EC3F5ED1CC8F}"/>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9" name="正方形/長方形 88">
          <a:extLst>
            <a:ext uri="{FF2B5EF4-FFF2-40B4-BE49-F238E27FC236}">
              <a16:creationId xmlns:a16="http://schemas.microsoft.com/office/drawing/2014/main" id="{A10B66B3-9DA1-483E-A140-3E39CBF1806B}"/>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11</xdr:col>
      <xdr:colOff>501650</xdr:colOff>
      <xdr:row>21</xdr:row>
      <xdr:rowOff>47625</xdr:rowOff>
    </xdr:from>
    <xdr:to>
      <xdr:col>12</xdr:col>
      <xdr:colOff>644525</xdr:colOff>
      <xdr:row>22</xdr:row>
      <xdr:rowOff>82550</xdr:rowOff>
    </xdr:to>
    <xdr:sp macro="" textlink="">
      <xdr:nvSpPr>
        <xdr:cNvPr id="90" name="正方形/長方形 89">
          <a:extLst>
            <a:ext uri="{FF2B5EF4-FFF2-40B4-BE49-F238E27FC236}">
              <a16:creationId xmlns:a16="http://schemas.microsoft.com/office/drawing/2014/main" id="{440D1F48-8400-41EB-AB6E-F65EEB98628C}"/>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11</xdr:col>
      <xdr:colOff>501650</xdr:colOff>
      <xdr:row>22</xdr:row>
      <xdr:rowOff>19050</xdr:rowOff>
    </xdr:from>
    <xdr:to>
      <xdr:col>12</xdr:col>
      <xdr:colOff>644525</xdr:colOff>
      <xdr:row>23</xdr:row>
      <xdr:rowOff>101600</xdr:rowOff>
    </xdr:to>
    <xdr:sp macro="" textlink="">
      <xdr:nvSpPr>
        <xdr:cNvPr id="91" name="正方形/長方形 90">
          <a:extLst>
            <a:ext uri="{FF2B5EF4-FFF2-40B4-BE49-F238E27FC236}">
              <a16:creationId xmlns:a16="http://schemas.microsoft.com/office/drawing/2014/main" id="{582D7C00-9D7D-4685-9080-D1A4B1BFF868}"/>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12</xdr:col>
      <xdr:colOff>644525</xdr:colOff>
      <xdr:row>21</xdr:row>
      <xdr:rowOff>47625</xdr:rowOff>
    </xdr:from>
    <xdr:to>
      <xdr:col>13</xdr:col>
      <xdr:colOff>787400</xdr:colOff>
      <xdr:row>22</xdr:row>
      <xdr:rowOff>82550</xdr:rowOff>
    </xdr:to>
    <xdr:sp macro="" textlink="">
      <xdr:nvSpPr>
        <xdr:cNvPr id="92" name="正方形/長方形 91">
          <a:extLst>
            <a:ext uri="{FF2B5EF4-FFF2-40B4-BE49-F238E27FC236}">
              <a16:creationId xmlns:a16="http://schemas.microsoft.com/office/drawing/2014/main" id="{593A69A1-FA8C-4128-9941-90F3CB57D3C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12</xdr:col>
      <xdr:colOff>644525</xdr:colOff>
      <xdr:row>22</xdr:row>
      <xdr:rowOff>19050</xdr:rowOff>
    </xdr:from>
    <xdr:to>
      <xdr:col>13</xdr:col>
      <xdr:colOff>787400</xdr:colOff>
      <xdr:row>23</xdr:row>
      <xdr:rowOff>101600</xdr:rowOff>
    </xdr:to>
    <xdr:sp macro="" textlink="">
      <xdr:nvSpPr>
        <xdr:cNvPr id="93" name="正方形/長方形 92">
          <a:extLst>
            <a:ext uri="{FF2B5EF4-FFF2-40B4-BE49-F238E27FC236}">
              <a16:creationId xmlns:a16="http://schemas.microsoft.com/office/drawing/2014/main" id="{1FA5BEB3-5575-4E56-9AFD-B26DAF27C1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13</xdr:col>
      <xdr:colOff>914400</xdr:colOff>
      <xdr:row>21</xdr:row>
      <xdr:rowOff>47625</xdr:rowOff>
    </xdr:from>
    <xdr:to>
      <xdr:col>14</xdr:col>
      <xdr:colOff>1057275</xdr:colOff>
      <xdr:row>22</xdr:row>
      <xdr:rowOff>82550</xdr:rowOff>
    </xdr:to>
    <xdr:sp macro="" textlink="">
      <xdr:nvSpPr>
        <xdr:cNvPr id="94" name="正方形/長方形 93">
          <a:extLst>
            <a:ext uri="{FF2B5EF4-FFF2-40B4-BE49-F238E27FC236}">
              <a16:creationId xmlns:a16="http://schemas.microsoft.com/office/drawing/2014/main" id="{FF5C2A4A-46FF-4DEE-8BD7-BD5FA509C84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13</xdr:col>
      <xdr:colOff>914400</xdr:colOff>
      <xdr:row>22</xdr:row>
      <xdr:rowOff>19050</xdr:rowOff>
    </xdr:from>
    <xdr:to>
      <xdr:col>14</xdr:col>
      <xdr:colOff>1057275</xdr:colOff>
      <xdr:row>23</xdr:row>
      <xdr:rowOff>101600</xdr:rowOff>
    </xdr:to>
    <xdr:sp macro="" textlink="">
      <xdr:nvSpPr>
        <xdr:cNvPr id="95" name="正方形/長方形 94">
          <a:extLst>
            <a:ext uri="{FF2B5EF4-FFF2-40B4-BE49-F238E27FC236}">
              <a16:creationId xmlns:a16="http://schemas.microsoft.com/office/drawing/2014/main" id="{22632478-DF3E-4080-9CA5-3DD946617558}"/>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a:t>
          </a:r>
          <a:endParaRPr kumimoji="1" lang="ja-JP" altLang="en-US" sz="1200" b="1" i="1">
            <a:solidFill>
              <a:srgbClr val="4080FF"/>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6" name="正方形/長方形 95">
          <a:extLst>
            <a:ext uri="{FF2B5EF4-FFF2-40B4-BE49-F238E27FC236}">
              <a16:creationId xmlns:a16="http://schemas.microsoft.com/office/drawing/2014/main" id="{08BA452C-F3A1-4D7C-961D-4F4B9C0A75F2}"/>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7" name="正方形/長方形 96">
          <a:extLst>
            <a:ext uri="{FF2B5EF4-FFF2-40B4-BE49-F238E27FC236}">
              <a16:creationId xmlns:a16="http://schemas.microsoft.com/office/drawing/2014/main" id="{8BE6CA9E-DC14-4916-AD81-6F679A50C75D}"/>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8" name="正方形/長方形 97">
          <a:extLst>
            <a:ext uri="{FF2B5EF4-FFF2-40B4-BE49-F238E27FC236}">
              <a16:creationId xmlns:a16="http://schemas.microsoft.com/office/drawing/2014/main" id="{5CFE8316-985C-4626-8614-3FDC00916FA7}"/>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9" name="テキスト ボックス 98">
          <a:extLst>
            <a:ext uri="{FF2B5EF4-FFF2-40B4-BE49-F238E27FC236}">
              <a16:creationId xmlns:a16="http://schemas.microsoft.com/office/drawing/2014/main" id="{1E8A08FE-8179-4914-BB14-F4763C7A0F33}"/>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100" name="正方形/長方形 99">
          <a:extLst>
            <a:ext uri="{FF2B5EF4-FFF2-40B4-BE49-F238E27FC236}">
              <a16:creationId xmlns:a16="http://schemas.microsoft.com/office/drawing/2014/main" id="{DE8FF597-CFA0-4098-95A9-B7585EDBE816}"/>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財務書類作成中・未作成</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1" name="正方形/長方形 100">
          <a:extLst>
            <a:ext uri="{FF2B5EF4-FFF2-40B4-BE49-F238E27FC236}">
              <a16:creationId xmlns:a16="http://schemas.microsoft.com/office/drawing/2014/main" id="{167CF73A-F767-42AD-AAC2-F10EEE74AA7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2" name="正方形/長方形 101">
          <a:extLst>
            <a:ext uri="{FF2B5EF4-FFF2-40B4-BE49-F238E27FC236}">
              <a16:creationId xmlns:a16="http://schemas.microsoft.com/office/drawing/2014/main" id="{0FAADA53-C0A4-43D6-820B-637B5C8696E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3" name="テキスト ボックス 102">
          <a:extLst>
            <a:ext uri="{FF2B5EF4-FFF2-40B4-BE49-F238E27FC236}">
              <a16:creationId xmlns:a16="http://schemas.microsoft.com/office/drawing/2014/main" id="{5C943B7D-8557-4782-898D-5F9F494BE3E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4" name="テキスト ボックス 103">
          <a:extLst>
            <a:ext uri="{FF2B5EF4-FFF2-40B4-BE49-F238E27FC236}">
              <a16:creationId xmlns:a16="http://schemas.microsoft.com/office/drawing/2014/main" id="{46F7323F-B604-4EA7-98FB-FD71038A5E98}"/>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5" name="テキスト ボックス 104">
          <a:extLst>
            <a:ext uri="{FF2B5EF4-FFF2-40B4-BE49-F238E27FC236}">
              <a16:creationId xmlns:a16="http://schemas.microsoft.com/office/drawing/2014/main" id="{23ACBC14-F6A7-491A-A606-44182C48A53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6" name="テキスト ボックス 105">
          <a:extLst>
            <a:ext uri="{FF2B5EF4-FFF2-40B4-BE49-F238E27FC236}">
              <a16:creationId xmlns:a16="http://schemas.microsoft.com/office/drawing/2014/main" id="{FCC3F496-0293-440B-8D30-4C3B2F4AB69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8099D597-1FCB-461A-A681-A2C84F273D2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82768C55-920A-4D46-81AD-4E0B564BFC6C}"/>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2A59198C-C8F8-447E-B178-65B498D337F6}"/>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D296A201-4873-4637-8F7A-65AB3637F5B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D61D646D-EEC4-40E5-9F2E-7E0047F97FDA}"/>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9F0F2437-3E0E-4243-93DA-6533803C8C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97890F6B-BA71-4E0D-A5D2-11CA66629C0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9C89FC87-4696-4DE5-BC8D-969714E521F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5854F24A-E447-48D4-BCF3-1A550C5212A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243B4EE2-88E6-443B-A199-25FDA45BC8D3}"/>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CF7D0BA2-3B86-49C5-B885-EB949050AB7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FEB4C841-EC81-40D5-8994-9D6975F15B85}"/>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577BF315-AEE6-4E2D-A7BC-F5224FA9B2A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165132E9-9C0C-420F-A8A8-D07378CFFC9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2369FDF6-D41F-470C-99B9-CA8895D58D61}"/>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id="{AAC97E61-FEC1-498D-8F90-DF541363028F}"/>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57407507-E524-4E70-A6A3-763FA10642D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A28C834C-E80D-4761-BD8C-82D9603878BF}"/>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71D1580B-1E69-4482-9B3D-18ED16B74D1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DB1CA3A9-0C59-47EC-B4D7-56EFECC97AFD}"/>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53D8EB60-3692-4CF5-BCD7-6EA59CE05FD3}"/>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CF909AE7-1FE7-4A18-A7E8-B9898F693EBD}"/>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5EE99BE0-BC74-4EE0-A32F-0AEB802E49A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CE4EDE1C-AAD3-4D4A-91E0-FF97DF35C75D}"/>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4ECC67A2-5B45-49D3-AC3E-859D0E6CEEF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74868830-3453-4FBB-80B7-579B3097A52A}"/>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08EFCB2B-7319-4930-885B-46B6D96705E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3F015C16-52A8-4D6F-98E4-F5E623F3A58E}"/>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6028E861-BC2A-4B24-9064-189CAC150878}"/>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B6D5878E-6A16-4FA4-B571-FB62FC47EC79}"/>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80E9E5DA-F438-4094-942A-FB861765142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F1E6075D-5FE0-4E0F-BE03-7F06ABAD4C5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089B1E4E-5865-46D9-A1C7-777B5EF94BD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5AA93037-A5BD-4D36-92F6-37C052DE6D42}"/>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503C7CA5-A2DC-4335-B57F-B86E6F89C73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401578CD-449F-443A-BE0A-693500AA0473}"/>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78.8</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C5B922BB-EFDB-407F-ABAC-346AA2DD4F8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AC0A6C19-63A4-47AD-B0E8-FC1C46F29F58}"/>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C23775B9-F9B2-4D49-98CC-EE642E122E4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id="{9434998F-015C-45A5-9902-FA3962E314A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id="{AED37CFF-8633-49A7-9F63-E543E772BABE}"/>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id="{FADF0738-E708-49F3-A949-05F468B7E5B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id="{3FEE8E68-3791-422D-B708-B3750DE2F7B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id="{68BE93FA-F552-4D18-8A1D-D518D3F150F4}"/>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id="{4E19769A-1E5F-44BD-A651-9A4DF0FEB37E}"/>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D7DBADC1-20E0-4179-8A5D-E09112DDFF53}"/>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id="{6214F20A-2749-4584-8F82-2101643F1BE9}"/>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A30F4C9D-8C9E-47F9-B50B-A7FB4C28657A}"/>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id="{EAE9847F-4D03-4CDA-ACD4-2D9928837BA8}"/>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id="{EC49259F-87B9-4E0C-A0FF-046EC82C9CF6}"/>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id="{D104A6EF-6AC3-4473-A460-F38FD259EC5C}"/>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id="{721809EA-6426-44FD-BBCF-71F5C2C415FC}"/>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id="{FB292DBE-48DE-4D2E-ACCC-8033B228B56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60198</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id="{F344235B-1864-4654-8A59-009C7B24AB6C}"/>
            </a:ext>
          </a:extLst>
        </xdr:cNvPr>
        <xdr:cNvCxnSpPr/>
      </xdr:nvCxnSpPr>
      <xdr:spPr>
        <a:xfrm flipV="1">
          <a:off x="4634865" y="5889498"/>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2B261959-3C8F-4B3E-9834-06A4F0FD9E22}"/>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id="{25749573-C239-49F5-8327-D0FE401F73DA}"/>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33</xdr:row>
      <xdr:rowOff>6875</xdr:rowOff>
    </xdr:from>
    <xdr:ext cx="405111" cy="259045"/>
    <xdr:sp macro="" textlink="">
      <xdr:nvSpPr>
        <xdr:cNvPr id="58" name="【道路】&#10;有形固定資産減価償却率最大値テキスト">
          <a:extLst>
            <a:ext uri="{FF2B5EF4-FFF2-40B4-BE49-F238E27FC236}">
              <a16:creationId xmlns:a16="http://schemas.microsoft.com/office/drawing/2014/main" id="{1215539B-41BD-4ED3-B831-46580C98B067}"/>
            </a:ext>
          </a:extLst>
        </xdr:cNvPr>
        <xdr:cNvSpPr txBox="1"/>
      </xdr:nvSpPr>
      <xdr:spPr>
        <a:xfrm>
          <a:off x="4724400" y="5664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95.7</a:t>
          </a:r>
          <a:endParaRPr kumimoji="1" lang="ja-JP" altLang="en-US" sz="1000" b="1">
            <a:latin typeface="ＭＳ Ｐゴシック"/>
          </a:endParaRPr>
        </a:p>
      </xdr:txBody>
    </xdr:sp>
    <xdr:clientData/>
  </xdr:oneCellAnchor>
  <xdr:twoCellAnchor>
    <xdr:from>
      <xdr:col>6</xdr:col>
      <xdr:colOff>422275</xdr:colOff>
      <xdr:row>34</xdr:row>
      <xdr:rowOff>60198</xdr:rowOff>
    </xdr:from>
    <xdr:to>
      <xdr:col>6</xdr:col>
      <xdr:colOff>600075</xdr:colOff>
      <xdr:row>34</xdr:row>
      <xdr:rowOff>60198</xdr:rowOff>
    </xdr:to>
    <xdr:cxnSp macro="">
      <xdr:nvCxnSpPr>
        <xdr:cNvPr id="59" name="直線コネクタ 58">
          <a:extLst>
            <a:ext uri="{FF2B5EF4-FFF2-40B4-BE49-F238E27FC236}">
              <a16:creationId xmlns:a16="http://schemas.microsoft.com/office/drawing/2014/main" id="{09C2E259-DEF9-4C7E-946D-B971709BEFD9}"/>
            </a:ext>
          </a:extLst>
        </xdr:cNvPr>
        <xdr:cNvCxnSpPr/>
      </xdr:nvCxnSpPr>
      <xdr:spPr>
        <a:xfrm>
          <a:off x="4546600" y="5889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148861</xdr:rowOff>
    </xdr:from>
    <xdr:ext cx="405111" cy="259045"/>
    <xdr:sp macro="" textlink="">
      <xdr:nvSpPr>
        <xdr:cNvPr id="60" name="【道路】&#10;有形固定資産減価償却率平均値テキスト">
          <a:extLst>
            <a:ext uri="{FF2B5EF4-FFF2-40B4-BE49-F238E27FC236}">
              <a16:creationId xmlns:a16="http://schemas.microsoft.com/office/drawing/2014/main" id="{236ECD34-ACF0-4D88-B589-ECE5EF6F1F1A}"/>
            </a:ext>
          </a:extLst>
        </xdr:cNvPr>
        <xdr:cNvSpPr txBox="1"/>
      </xdr:nvSpPr>
      <xdr:spPr>
        <a:xfrm>
          <a:off x="4724400" y="6663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53.1</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125984</xdr:rowOff>
    </xdr:from>
    <xdr:to>
      <xdr:col>6</xdr:col>
      <xdr:colOff>561975</xdr:colOff>
      <xdr:row>40</xdr:row>
      <xdr:rowOff>56134</xdr:rowOff>
    </xdr:to>
    <xdr:sp macro="" textlink="">
      <xdr:nvSpPr>
        <xdr:cNvPr id="61" name="フローチャート : 判断 60">
          <a:extLst>
            <a:ext uri="{FF2B5EF4-FFF2-40B4-BE49-F238E27FC236}">
              <a16:creationId xmlns:a16="http://schemas.microsoft.com/office/drawing/2014/main" id="{0F350577-84C1-4EC4-90DF-DD8E0E160395}"/>
            </a:ext>
          </a:extLst>
        </xdr:cNvPr>
        <xdr:cNvSpPr/>
      </xdr:nvSpPr>
      <xdr:spPr>
        <a:xfrm>
          <a:off x="4584700" y="681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39</xdr:row>
      <xdr:rowOff>119126</xdr:rowOff>
    </xdr:from>
    <xdr:to>
      <xdr:col>5</xdr:col>
      <xdr:colOff>409575</xdr:colOff>
      <xdr:row>40</xdr:row>
      <xdr:rowOff>49276</xdr:rowOff>
    </xdr:to>
    <xdr:sp macro="" textlink="">
      <xdr:nvSpPr>
        <xdr:cNvPr id="62" name="フローチャート : 判断 61">
          <a:extLst>
            <a:ext uri="{FF2B5EF4-FFF2-40B4-BE49-F238E27FC236}">
              <a16:creationId xmlns:a16="http://schemas.microsoft.com/office/drawing/2014/main" id="{2534907F-6B47-4736-8958-41BE04410A1C}"/>
            </a:ext>
          </a:extLst>
        </xdr:cNvPr>
        <xdr:cNvSpPr/>
      </xdr:nvSpPr>
      <xdr:spPr>
        <a:xfrm>
          <a:off x="3746500" y="680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id="{0B5F5138-B04A-41A6-92B9-B3FA50E5FF33}"/>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id="{62ADCC0A-921B-4FFF-B7B5-E66866842E1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id="{16054382-2F66-4BF7-BCB5-8AB97BD10D4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id="{E67ABD54-CC65-4BFB-8872-57D442A64A3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id="{4B8847E4-BAE3-438F-B6D8-F694643D3598}"/>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9398</xdr:rowOff>
    </xdr:from>
    <xdr:to>
      <xdr:col>6</xdr:col>
      <xdr:colOff>561975</xdr:colOff>
      <xdr:row>41</xdr:row>
      <xdr:rowOff>110998</xdr:rowOff>
    </xdr:to>
    <xdr:sp macro="" textlink="">
      <xdr:nvSpPr>
        <xdr:cNvPr id="68" name="円/楕円 67">
          <a:extLst>
            <a:ext uri="{FF2B5EF4-FFF2-40B4-BE49-F238E27FC236}">
              <a16:creationId xmlns:a16="http://schemas.microsoft.com/office/drawing/2014/main" id="{44AC481B-03A5-42AA-8ED2-59B2754983A7}"/>
            </a:ext>
          </a:extLst>
        </xdr:cNvPr>
        <xdr:cNvSpPr/>
      </xdr:nvSpPr>
      <xdr:spPr>
        <a:xfrm>
          <a:off x="4584700" y="703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159275</xdr:rowOff>
    </xdr:from>
    <xdr:ext cx="405111" cy="259045"/>
    <xdr:sp macro="" textlink="">
      <xdr:nvSpPr>
        <xdr:cNvPr id="69" name="【道路】&#10;有形固定資産減価償却率該当値テキスト">
          <a:extLst>
            <a:ext uri="{FF2B5EF4-FFF2-40B4-BE49-F238E27FC236}">
              <a16:creationId xmlns:a16="http://schemas.microsoft.com/office/drawing/2014/main" id="{8914D5D4-5189-42D2-8CC1-6BD31260C73A}"/>
            </a:ext>
          </a:extLst>
        </xdr:cNvPr>
        <xdr:cNvSpPr txBox="1"/>
      </xdr:nvSpPr>
      <xdr:spPr>
        <a:xfrm>
          <a:off x="4724400" y="7017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43.2</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169418</xdr:rowOff>
    </xdr:from>
    <xdr:to>
      <xdr:col>5</xdr:col>
      <xdr:colOff>409575</xdr:colOff>
      <xdr:row>42</xdr:row>
      <xdr:rowOff>99568</xdr:rowOff>
    </xdr:to>
    <xdr:sp macro="" textlink="">
      <xdr:nvSpPr>
        <xdr:cNvPr id="70" name="円/楕円 69">
          <a:extLst>
            <a:ext uri="{FF2B5EF4-FFF2-40B4-BE49-F238E27FC236}">
              <a16:creationId xmlns:a16="http://schemas.microsoft.com/office/drawing/2014/main" id="{A6D68919-1DD6-4849-9641-BDDFB590022A}"/>
            </a:ext>
          </a:extLst>
        </xdr:cNvPr>
        <xdr:cNvSpPr/>
      </xdr:nvSpPr>
      <xdr:spPr>
        <a:xfrm>
          <a:off x="3746500" y="719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60198</xdr:rowOff>
    </xdr:from>
    <xdr:to>
      <xdr:col>6</xdr:col>
      <xdr:colOff>511175</xdr:colOff>
      <xdr:row>42</xdr:row>
      <xdr:rowOff>48768</xdr:rowOff>
    </xdr:to>
    <xdr:cxnSp macro="">
      <xdr:nvCxnSpPr>
        <xdr:cNvPr id="71" name="直線コネクタ 70">
          <a:extLst>
            <a:ext uri="{FF2B5EF4-FFF2-40B4-BE49-F238E27FC236}">
              <a16:creationId xmlns:a16="http://schemas.microsoft.com/office/drawing/2014/main" id="{9C82569E-05C9-4DA2-A98C-D2D01D753CBF}"/>
            </a:ext>
          </a:extLst>
        </xdr:cNvPr>
        <xdr:cNvCxnSpPr/>
      </xdr:nvCxnSpPr>
      <xdr:spPr>
        <a:xfrm flipV="1">
          <a:off x="3797300" y="7089648"/>
          <a:ext cx="8382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65803</xdr:rowOff>
    </xdr:from>
    <xdr:ext cx="405111" cy="259045"/>
    <xdr:sp macro="" textlink="">
      <xdr:nvSpPr>
        <xdr:cNvPr id="72" name="n_1aveValue【道路】&#10;有形固定資産減価償却率">
          <a:extLst>
            <a:ext uri="{FF2B5EF4-FFF2-40B4-BE49-F238E27FC236}">
              <a16:creationId xmlns:a16="http://schemas.microsoft.com/office/drawing/2014/main" id="{0AA01CE7-C77C-498E-9439-C0CCC6782079}"/>
            </a:ext>
          </a:extLst>
        </xdr:cNvPr>
        <xdr:cNvSpPr txBox="1"/>
      </xdr:nvSpPr>
      <xdr:spPr>
        <a:xfrm>
          <a:off x="3582043" y="6580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90695</xdr:rowOff>
    </xdr:from>
    <xdr:ext cx="405111" cy="259045"/>
    <xdr:sp macro="" textlink="">
      <xdr:nvSpPr>
        <xdr:cNvPr id="73" name="n_1mainValue【道路】&#10;有形固定資産減価償却率">
          <a:extLst>
            <a:ext uri="{FF2B5EF4-FFF2-40B4-BE49-F238E27FC236}">
              <a16:creationId xmlns:a16="http://schemas.microsoft.com/office/drawing/2014/main" id="{E503772A-B8AF-4FA7-ADC5-DAE226E67638}"/>
            </a:ext>
          </a:extLst>
        </xdr:cNvPr>
        <xdr:cNvSpPr txBox="1"/>
      </xdr:nvSpPr>
      <xdr:spPr>
        <a:xfrm>
          <a:off x="3582043" y="729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id="{40331FC7-3AA2-41B6-887B-59496159111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id="{5AD78C9C-2CF3-444C-8EC0-A8826C0EC5E8}"/>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id="{B4D4DBBC-9D83-465A-9D3F-491BC33BA7C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id="{88EEF464-0E08-48E7-8E6E-5B55D630CE9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id="{E95DF490-287C-4B7B-9E5B-11FA1647248B}"/>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6.984</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id="{F68F7A83-B09F-4AB3-A39A-5E3D61E13C2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id="{F41B517B-DFBA-4244-B2AD-0E0E817E4DC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9.112</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id="{B7D4599B-D998-4846-97D0-4E1BCE68D685}"/>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82" name="正方形/長方形 81">
          <a:extLst>
            <a:ext uri="{FF2B5EF4-FFF2-40B4-BE49-F238E27FC236}">
              <a16:creationId xmlns:a16="http://schemas.microsoft.com/office/drawing/2014/main" id="{05A8E69A-1FE3-4DEB-A237-80EDE6AD529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83" name="正方形/長方形 82">
          <a:extLst>
            <a:ext uri="{FF2B5EF4-FFF2-40B4-BE49-F238E27FC236}">
              <a16:creationId xmlns:a16="http://schemas.microsoft.com/office/drawing/2014/main" id="{92F59198-0AA6-4472-8950-1C0372CCFC49}"/>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84" name="正方形/長方形 83">
          <a:extLst>
            <a:ext uri="{FF2B5EF4-FFF2-40B4-BE49-F238E27FC236}">
              <a16:creationId xmlns:a16="http://schemas.microsoft.com/office/drawing/2014/main" id="{8789047E-FAA4-4574-9947-15417EB564B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85" name="正方形/長方形 84">
          <a:extLst>
            <a:ext uri="{FF2B5EF4-FFF2-40B4-BE49-F238E27FC236}">
              <a16:creationId xmlns:a16="http://schemas.microsoft.com/office/drawing/2014/main" id="{082ACBDC-B832-45B2-A075-AE184F8B744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86" name="正方形/長方形 85">
          <a:extLst>
            <a:ext uri="{FF2B5EF4-FFF2-40B4-BE49-F238E27FC236}">
              <a16:creationId xmlns:a16="http://schemas.microsoft.com/office/drawing/2014/main" id="{A834CBA1-26E7-4043-B6E2-F75A2E7439B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87" name="正方形/長方形 86">
          <a:extLst>
            <a:ext uri="{FF2B5EF4-FFF2-40B4-BE49-F238E27FC236}">
              <a16:creationId xmlns:a16="http://schemas.microsoft.com/office/drawing/2014/main" id="{813D5D81-A388-4952-B033-2C760B9234CF}"/>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88" name="正方形/長方形 87">
          <a:extLst>
            <a:ext uri="{FF2B5EF4-FFF2-40B4-BE49-F238E27FC236}">
              <a16:creationId xmlns:a16="http://schemas.microsoft.com/office/drawing/2014/main" id="{EC276EA0-E4A7-4EE8-A89B-FB0DE9D7CD4F}"/>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89" name="正方形/長方形 88">
          <a:extLst>
            <a:ext uri="{FF2B5EF4-FFF2-40B4-BE49-F238E27FC236}">
              <a16:creationId xmlns:a16="http://schemas.microsoft.com/office/drawing/2014/main" id="{CA36D908-C9F6-464F-B2B7-F17BDBE1B4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90" name="テキスト ボックス 89">
          <a:extLst>
            <a:ext uri="{FF2B5EF4-FFF2-40B4-BE49-F238E27FC236}">
              <a16:creationId xmlns:a16="http://schemas.microsoft.com/office/drawing/2014/main" id="{3A64A4A7-E96C-47E6-9513-90C6D6673E59}"/>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91" name="直線コネクタ 90">
          <a:extLst>
            <a:ext uri="{FF2B5EF4-FFF2-40B4-BE49-F238E27FC236}">
              <a16:creationId xmlns:a16="http://schemas.microsoft.com/office/drawing/2014/main" id="{0183FD41-29EF-49CC-BE89-C149F1327F3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92" name="テキスト ボックス 91">
          <a:extLst>
            <a:ext uri="{FF2B5EF4-FFF2-40B4-BE49-F238E27FC236}">
              <a16:creationId xmlns:a16="http://schemas.microsoft.com/office/drawing/2014/main" id="{7B94087A-FCCC-4694-94FE-573C5A9DEC7D}"/>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93" name="直線コネクタ 92">
          <a:extLst>
            <a:ext uri="{FF2B5EF4-FFF2-40B4-BE49-F238E27FC236}">
              <a16:creationId xmlns:a16="http://schemas.microsoft.com/office/drawing/2014/main" id="{A9275156-38EC-4124-BE49-256EF24CF995}"/>
            </a:ext>
          </a:extLst>
        </xdr:cNvPr>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94" name="テキスト ボックス 93">
          <a:extLst>
            <a:ext uri="{FF2B5EF4-FFF2-40B4-BE49-F238E27FC236}">
              <a16:creationId xmlns:a16="http://schemas.microsoft.com/office/drawing/2014/main" id="{6BD457A9-883E-4541-ABC9-F3158DEF2EC1}"/>
            </a:ext>
          </a:extLst>
        </xdr:cNvPr>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95" name="直線コネクタ 94">
          <a:extLst>
            <a:ext uri="{FF2B5EF4-FFF2-40B4-BE49-F238E27FC236}">
              <a16:creationId xmlns:a16="http://schemas.microsoft.com/office/drawing/2014/main" id="{E9812E83-2081-4C96-AB7B-0B3FEC6FD633}"/>
            </a:ext>
          </a:extLst>
        </xdr:cNvPr>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96" name="テキスト ボックス 95">
          <a:extLst>
            <a:ext uri="{FF2B5EF4-FFF2-40B4-BE49-F238E27FC236}">
              <a16:creationId xmlns:a16="http://schemas.microsoft.com/office/drawing/2014/main" id="{97153B9E-5B00-4A95-96F4-6AC223C46B33}"/>
            </a:ext>
          </a:extLst>
        </xdr:cNvPr>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97" name="直線コネクタ 96">
          <a:extLst>
            <a:ext uri="{FF2B5EF4-FFF2-40B4-BE49-F238E27FC236}">
              <a16:creationId xmlns:a16="http://schemas.microsoft.com/office/drawing/2014/main" id="{9BCFE59B-19C4-4544-8E85-B409EAD0A995}"/>
            </a:ext>
          </a:extLst>
        </xdr:cNvPr>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98" name="テキスト ボックス 97">
          <a:extLst>
            <a:ext uri="{FF2B5EF4-FFF2-40B4-BE49-F238E27FC236}">
              <a16:creationId xmlns:a16="http://schemas.microsoft.com/office/drawing/2014/main" id="{376F4328-5759-4A02-9BE5-2DD75A31259A}"/>
            </a:ext>
          </a:extLst>
        </xdr:cNvPr>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99" name="直線コネクタ 98">
          <a:extLst>
            <a:ext uri="{FF2B5EF4-FFF2-40B4-BE49-F238E27FC236}">
              <a16:creationId xmlns:a16="http://schemas.microsoft.com/office/drawing/2014/main" id="{F5406BB9-7021-44E9-BB49-783F0C7F78C3}"/>
            </a:ext>
          </a:extLst>
        </xdr:cNvPr>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00" name="テキスト ボックス 99">
          <a:extLst>
            <a:ext uri="{FF2B5EF4-FFF2-40B4-BE49-F238E27FC236}">
              <a16:creationId xmlns:a16="http://schemas.microsoft.com/office/drawing/2014/main" id="{B266B7D0-DC92-421C-BBDE-6B613A670BFE}"/>
            </a:ext>
          </a:extLst>
        </xdr:cNvPr>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01" name="直線コネクタ 100">
          <a:extLst>
            <a:ext uri="{FF2B5EF4-FFF2-40B4-BE49-F238E27FC236}">
              <a16:creationId xmlns:a16="http://schemas.microsoft.com/office/drawing/2014/main" id="{6A099386-3D22-448E-9584-C0C4F59A2E89}"/>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02" name="テキスト ボックス 101">
          <a:extLst>
            <a:ext uri="{FF2B5EF4-FFF2-40B4-BE49-F238E27FC236}">
              <a16:creationId xmlns:a16="http://schemas.microsoft.com/office/drawing/2014/main" id="{3E156D74-3B00-4566-94D5-CAC869FD589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03" name="【橋りょう・トンネル】&#10;有形固定資産減価償却率グラフ枠">
          <a:extLst>
            <a:ext uri="{FF2B5EF4-FFF2-40B4-BE49-F238E27FC236}">
              <a16:creationId xmlns:a16="http://schemas.microsoft.com/office/drawing/2014/main" id="{03DF5B6F-297C-4561-918B-5DCD8300EC7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75438</xdr:rowOff>
    </xdr:from>
    <xdr:to>
      <xdr:col>6</xdr:col>
      <xdr:colOff>510540</xdr:colOff>
      <xdr:row>63</xdr:row>
      <xdr:rowOff>54864</xdr:rowOff>
    </xdr:to>
    <xdr:cxnSp macro="">
      <xdr:nvCxnSpPr>
        <xdr:cNvPr id="104" name="直線コネクタ 103">
          <a:extLst>
            <a:ext uri="{FF2B5EF4-FFF2-40B4-BE49-F238E27FC236}">
              <a16:creationId xmlns:a16="http://schemas.microsoft.com/office/drawing/2014/main" id="{600D629E-A2AC-4942-BFAB-485C129BC136}"/>
            </a:ext>
          </a:extLst>
        </xdr:cNvPr>
        <xdr:cNvCxnSpPr/>
      </xdr:nvCxnSpPr>
      <xdr:spPr>
        <a:xfrm flipV="1">
          <a:off x="4634865" y="9505188"/>
          <a:ext cx="0" cy="135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58691</xdr:rowOff>
    </xdr:from>
    <xdr:ext cx="405111" cy="259045"/>
    <xdr:sp macro="" textlink="">
      <xdr:nvSpPr>
        <xdr:cNvPr id="105" name="【橋りょう・トンネル】&#10;有形固定資産減価償却率最小値テキスト">
          <a:extLst>
            <a:ext uri="{FF2B5EF4-FFF2-40B4-BE49-F238E27FC236}">
              <a16:creationId xmlns:a16="http://schemas.microsoft.com/office/drawing/2014/main" id="{82AC5616-2CF9-48B5-B336-D4CF1C4C1A3B}"/>
            </a:ext>
          </a:extLst>
        </xdr:cNvPr>
        <xdr:cNvSpPr txBox="1"/>
      </xdr:nvSpPr>
      <xdr:spPr>
        <a:xfrm>
          <a:off x="4724400" y="1086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25.1</a:t>
          </a:r>
          <a:endParaRPr kumimoji="1" lang="ja-JP" altLang="en-US" sz="1000" b="1">
            <a:latin typeface="ＭＳ Ｐゴシック"/>
          </a:endParaRPr>
        </a:p>
      </xdr:txBody>
    </xdr:sp>
    <xdr:clientData/>
  </xdr:oneCellAnchor>
  <xdr:twoCellAnchor>
    <xdr:from>
      <xdr:col>6</xdr:col>
      <xdr:colOff>422275</xdr:colOff>
      <xdr:row>63</xdr:row>
      <xdr:rowOff>54864</xdr:rowOff>
    </xdr:from>
    <xdr:to>
      <xdr:col>6</xdr:col>
      <xdr:colOff>600075</xdr:colOff>
      <xdr:row>63</xdr:row>
      <xdr:rowOff>54864</xdr:rowOff>
    </xdr:to>
    <xdr:cxnSp macro="">
      <xdr:nvCxnSpPr>
        <xdr:cNvPr id="106" name="直線コネクタ 105">
          <a:extLst>
            <a:ext uri="{FF2B5EF4-FFF2-40B4-BE49-F238E27FC236}">
              <a16:creationId xmlns:a16="http://schemas.microsoft.com/office/drawing/2014/main" id="{3D6A3FCF-9E34-4504-AFF6-8F789EEC6857}"/>
            </a:ext>
          </a:extLst>
        </xdr:cNvPr>
        <xdr:cNvCxnSpPr/>
      </xdr:nvCxnSpPr>
      <xdr:spPr>
        <a:xfrm>
          <a:off x="4546600" y="10856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22115</xdr:rowOff>
    </xdr:from>
    <xdr:ext cx="405111" cy="259045"/>
    <xdr:sp macro="" textlink="">
      <xdr:nvSpPr>
        <xdr:cNvPr id="107" name="【橋りょう・トンネル】&#10;有形固定資産減価償却率最大値テキスト">
          <a:extLst>
            <a:ext uri="{FF2B5EF4-FFF2-40B4-BE49-F238E27FC236}">
              <a16:creationId xmlns:a16="http://schemas.microsoft.com/office/drawing/2014/main" id="{068E0CB6-C418-43C9-8844-8983C3ADD9C7}"/>
            </a:ext>
          </a:extLst>
        </xdr:cNvPr>
        <xdr:cNvSpPr txBox="1"/>
      </xdr:nvSpPr>
      <xdr:spPr>
        <a:xfrm>
          <a:off x="4724400" y="9280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6</xdr:col>
      <xdr:colOff>422275</xdr:colOff>
      <xdr:row>55</xdr:row>
      <xdr:rowOff>75438</xdr:rowOff>
    </xdr:from>
    <xdr:to>
      <xdr:col>6</xdr:col>
      <xdr:colOff>600075</xdr:colOff>
      <xdr:row>55</xdr:row>
      <xdr:rowOff>75438</xdr:rowOff>
    </xdr:to>
    <xdr:cxnSp macro="">
      <xdr:nvCxnSpPr>
        <xdr:cNvPr id="108" name="直線コネクタ 107">
          <a:extLst>
            <a:ext uri="{FF2B5EF4-FFF2-40B4-BE49-F238E27FC236}">
              <a16:creationId xmlns:a16="http://schemas.microsoft.com/office/drawing/2014/main" id="{DD3BB47F-363C-492F-941E-0F0FD8FC7A99}"/>
            </a:ext>
          </a:extLst>
        </xdr:cNvPr>
        <xdr:cNvCxnSpPr/>
      </xdr:nvCxnSpPr>
      <xdr:spPr>
        <a:xfrm>
          <a:off x="4546600" y="9505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58</xdr:row>
      <xdr:rowOff>32783</xdr:rowOff>
    </xdr:from>
    <xdr:ext cx="405111" cy="259045"/>
    <xdr:sp macro="" textlink="">
      <xdr:nvSpPr>
        <xdr:cNvPr id="109" name="【橋りょう・トンネル】&#10;有形固定資産減価償却率平均値テキスト">
          <a:extLst>
            <a:ext uri="{FF2B5EF4-FFF2-40B4-BE49-F238E27FC236}">
              <a16:creationId xmlns:a16="http://schemas.microsoft.com/office/drawing/2014/main" id="{101E5E93-21B7-4253-903E-00AC311684FD}"/>
            </a:ext>
          </a:extLst>
        </xdr:cNvPr>
        <xdr:cNvSpPr txBox="1"/>
      </xdr:nvSpPr>
      <xdr:spPr>
        <a:xfrm>
          <a:off x="4724400" y="9976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54356</xdr:rowOff>
    </xdr:from>
    <xdr:to>
      <xdr:col>6</xdr:col>
      <xdr:colOff>561975</xdr:colOff>
      <xdr:row>58</xdr:row>
      <xdr:rowOff>155956</xdr:rowOff>
    </xdr:to>
    <xdr:sp macro="" textlink="">
      <xdr:nvSpPr>
        <xdr:cNvPr id="110" name="フローチャート : 判断 109">
          <a:extLst>
            <a:ext uri="{FF2B5EF4-FFF2-40B4-BE49-F238E27FC236}">
              <a16:creationId xmlns:a16="http://schemas.microsoft.com/office/drawing/2014/main" id="{B1A15711-F931-4EED-8EB2-D5672F436EB2}"/>
            </a:ext>
          </a:extLst>
        </xdr:cNvPr>
        <xdr:cNvSpPr/>
      </xdr:nvSpPr>
      <xdr:spPr>
        <a:xfrm>
          <a:off x="4584700" y="9998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58</xdr:row>
      <xdr:rowOff>136652</xdr:rowOff>
    </xdr:from>
    <xdr:to>
      <xdr:col>5</xdr:col>
      <xdr:colOff>409575</xdr:colOff>
      <xdr:row>59</xdr:row>
      <xdr:rowOff>66802</xdr:rowOff>
    </xdr:to>
    <xdr:sp macro="" textlink="">
      <xdr:nvSpPr>
        <xdr:cNvPr id="111" name="フローチャート : 判断 110">
          <a:extLst>
            <a:ext uri="{FF2B5EF4-FFF2-40B4-BE49-F238E27FC236}">
              <a16:creationId xmlns:a16="http://schemas.microsoft.com/office/drawing/2014/main" id="{8D90A279-E84F-4BBA-A8A1-2EE81938B055}"/>
            </a:ext>
          </a:extLst>
        </xdr:cNvPr>
        <xdr:cNvSpPr/>
      </xdr:nvSpPr>
      <xdr:spPr>
        <a:xfrm>
          <a:off x="3746500" y="1008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12" name="テキスト ボックス 111">
          <a:extLst>
            <a:ext uri="{FF2B5EF4-FFF2-40B4-BE49-F238E27FC236}">
              <a16:creationId xmlns:a16="http://schemas.microsoft.com/office/drawing/2014/main" id="{D1866462-B840-4AA7-9548-6CF0C75D7A2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13" name="テキスト ボックス 112">
          <a:extLst>
            <a:ext uri="{FF2B5EF4-FFF2-40B4-BE49-F238E27FC236}">
              <a16:creationId xmlns:a16="http://schemas.microsoft.com/office/drawing/2014/main" id="{A3C45545-F718-4C6E-A82D-0AA63B0BE09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14" name="テキスト ボックス 113">
          <a:extLst>
            <a:ext uri="{FF2B5EF4-FFF2-40B4-BE49-F238E27FC236}">
              <a16:creationId xmlns:a16="http://schemas.microsoft.com/office/drawing/2014/main" id="{6285D762-92AA-4E43-9342-81FB1FD27CA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15" name="テキスト ボックス 114">
          <a:extLst>
            <a:ext uri="{FF2B5EF4-FFF2-40B4-BE49-F238E27FC236}">
              <a16:creationId xmlns:a16="http://schemas.microsoft.com/office/drawing/2014/main" id="{923D3073-E1C6-443E-BF4A-B19DBE7D7A6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16" name="テキスト ボックス 115">
          <a:extLst>
            <a:ext uri="{FF2B5EF4-FFF2-40B4-BE49-F238E27FC236}">
              <a16:creationId xmlns:a16="http://schemas.microsoft.com/office/drawing/2014/main" id="{6AB4C1EA-F601-499A-BBB6-A04951D4BDE2}"/>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168656</xdr:rowOff>
    </xdr:from>
    <xdr:to>
      <xdr:col>6</xdr:col>
      <xdr:colOff>561975</xdr:colOff>
      <xdr:row>57</xdr:row>
      <xdr:rowOff>98806</xdr:rowOff>
    </xdr:to>
    <xdr:sp macro="" textlink="">
      <xdr:nvSpPr>
        <xdr:cNvPr id="117" name="円/楕円 116">
          <a:extLst>
            <a:ext uri="{FF2B5EF4-FFF2-40B4-BE49-F238E27FC236}">
              <a16:creationId xmlns:a16="http://schemas.microsoft.com/office/drawing/2014/main" id="{9A01D49F-1100-490A-8F0F-9ADD28CB9D01}"/>
            </a:ext>
          </a:extLst>
        </xdr:cNvPr>
        <xdr:cNvSpPr/>
      </xdr:nvSpPr>
      <xdr:spPr>
        <a:xfrm>
          <a:off x="4584700" y="9769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56</xdr:row>
      <xdr:rowOff>20083</xdr:rowOff>
    </xdr:from>
    <xdr:ext cx="405111" cy="259045"/>
    <xdr:sp macro="" textlink="">
      <xdr:nvSpPr>
        <xdr:cNvPr id="118" name="【橋りょう・トンネル】&#10;有形固定資産減価償却率該当値テキスト">
          <a:extLst>
            <a:ext uri="{FF2B5EF4-FFF2-40B4-BE49-F238E27FC236}">
              <a16:creationId xmlns:a16="http://schemas.microsoft.com/office/drawing/2014/main" id="{F98DDBCB-4262-4B84-96D7-6FE6865F1CF7}"/>
            </a:ext>
          </a:extLst>
        </xdr:cNvPr>
        <xdr:cNvSpPr txBox="1"/>
      </xdr:nvSpPr>
      <xdr:spPr>
        <a:xfrm>
          <a:off x="4724400" y="962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134366</xdr:rowOff>
    </xdr:from>
    <xdr:to>
      <xdr:col>5</xdr:col>
      <xdr:colOff>409575</xdr:colOff>
      <xdr:row>57</xdr:row>
      <xdr:rowOff>64516</xdr:rowOff>
    </xdr:to>
    <xdr:sp macro="" textlink="">
      <xdr:nvSpPr>
        <xdr:cNvPr id="119" name="円/楕円 118">
          <a:extLst>
            <a:ext uri="{FF2B5EF4-FFF2-40B4-BE49-F238E27FC236}">
              <a16:creationId xmlns:a16="http://schemas.microsoft.com/office/drawing/2014/main" id="{C73567F3-8B01-42CC-92A9-DA0831EC261D}"/>
            </a:ext>
          </a:extLst>
        </xdr:cNvPr>
        <xdr:cNvSpPr/>
      </xdr:nvSpPr>
      <xdr:spPr>
        <a:xfrm>
          <a:off x="3746500" y="973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57</xdr:row>
      <xdr:rowOff>13716</xdr:rowOff>
    </xdr:from>
    <xdr:to>
      <xdr:col>6</xdr:col>
      <xdr:colOff>511175</xdr:colOff>
      <xdr:row>57</xdr:row>
      <xdr:rowOff>48006</xdr:rowOff>
    </xdr:to>
    <xdr:cxnSp macro="">
      <xdr:nvCxnSpPr>
        <xdr:cNvPr id="120" name="直線コネクタ 119">
          <a:extLst>
            <a:ext uri="{FF2B5EF4-FFF2-40B4-BE49-F238E27FC236}">
              <a16:creationId xmlns:a16="http://schemas.microsoft.com/office/drawing/2014/main" id="{0B785341-2EA3-4781-86C8-71409C2759D1}"/>
            </a:ext>
          </a:extLst>
        </xdr:cNvPr>
        <xdr:cNvCxnSpPr/>
      </xdr:nvCxnSpPr>
      <xdr:spPr>
        <a:xfrm>
          <a:off x="3797300" y="97863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57929</xdr:rowOff>
    </xdr:from>
    <xdr:ext cx="405111" cy="259045"/>
    <xdr:sp macro="" textlink="">
      <xdr:nvSpPr>
        <xdr:cNvPr id="121" name="n_1aveValue【橋りょう・トンネル】&#10;有形固定資産減価償却率">
          <a:extLst>
            <a:ext uri="{FF2B5EF4-FFF2-40B4-BE49-F238E27FC236}">
              <a16:creationId xmlns:a16="http://schemas.microsoft.com/office/drawing/2014/main" id="{18E70459-F715-46B9-8FD6-15F52979B926}"/>
            </a:ext>
          </a:extLst>
        </xdr:cNvPr>
        <xdr:cNvSpPr txBox="1"/>
      </xdr:nvSpPr>
      <xdr:spPr>
        <a:xfrm>
          <a:off x="3582043"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56.8</a:t>
          </a:r>
          <a:endParaRPr kumimoji="1" lang="ja-JP" altLang="en-US" sz="1000" b="1">
            <a:solidFill>
              <a:srgbClr val="000080"/>
            </a:solidFill>
            <a:latin typeface="ＭＳ Ｐゴシック"/>
          </a:endParaRPr>
        </a:p>
      </xdr:txBody>
    </xdr:sp>
    <xdr:clientData/>
  </xdr:oneCellAnchor>
  <xdr:oneCellAnchor>
    <xdr:from>
      <xdr:col>5</xdr:col>
      <xdr:colOff>143518</xdr:colOff>
      <xdr:row>55</xdr:row>
      <xdr:rowOff>81043</xdr:rowOff>
    </xdr:from>
    <xdr:ext cx="405111" cy="259045"/>
    <xdr:sp macro="" textlink="">
      <xdr:nvSpPr>
        <xdr:cNvPr id="122" name="n_1mainValue【橋りょう・トンネル】&#10;有形固定資産減価償却率">
          <a:extLst>
            <a:ext uri="{FF2B5EF4-FFF2-40B4-BE49-F238E27FC236}">
              <a16:creationId xmlns:a16="http://schemas.microsoft.com/office/drawing/2014/main" id="{770C3B02-90F8-4309-9010-951B855D7736}"/>
            </a:ext>
          </a:extLst>
        </xdr:cNvPr>
        <xdr:cNvSpPr txBox="1"/>
      </xdr:nvSpPr>
      <xdr:spPr>
        <a:xfrm>
          <a:off x="3582043" y="951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23" name="正方形/長方形 122">
          <a:extLst>
            <a:ext uri="{FF2B5EF4-FFF2-40B4-BE49-F238E27FC236}">
              <a16:creationId xmlns:a16="http://schemas.microsoft.com/office/drawing/2014/main" id="{CA6959FD-FAFB-48F7-B2BB-AFAAE5359E4A}"/>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4" name="正方形/長方形 123">
          <a:extLst>
            <a:ext uri="{FF2B5EF4-FFF2-40B4-BE49-F238E27FC236}">
              <a16:creationId xmlns:a16="http://schemas.microsoft.com/office/drawing/2014/main" id="{0BE39B2E-62CC-47D0-98AF-CC47D36100C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5" name="正方形/長方形 124">
          <a:extLst>
            <a:ext uri="{FF2B5EF4-FFF2-40B4-BE49-F238E27FC236}">
              <a16:creationId xmlns:a16="http://schemas.microsoft.com/office/drawing/2014/main" id="{D1A6D46B-9310-4FDD-AD1B-AC5F8B661305}"/>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26" name="正方形/長方形 125">
          <a:extLst>
            <a:ext uri="{FF2B5EF4-FFF2-40B4-BE49-F238E27FC236}">
              <a16:creationId xmlns:a16="http://schemas.microsoft.com/office/drawing/2014/main" id="{FC7ECCC0-560E-4C77-9A43-AC81CA15F51C}"/>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27" name="正方形/長方形 126">
          <a:extLst>
            <a:ext uri="{FF2B5EF4-FFF2-40B4-BE49-F238E27FC236}">
              <a16:creationId xmlns:a16="http://schemas.microsoft.com/office/drawing/2014/main" id="{65AEA3E2-F227-4813-BD43-BF13E7619BD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2,483,541</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28" name="正方形/長方形 127">
          <a:extLst>
            <a:ext uri="{FF2B5EF4-FFF2-40B4-BE49-F238E27FC236}">
              <a16:creationId xmlns:a16="http://schemas.microsoft.com/office/drawing/2014/main" id="{6F5239DD-2FF4-4E0E-84FE-F9D9D583B735}"/>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29" name="正方形/長方形 128">
          <a:extLst>
            <a:ext uri="{FF2B5EF4-FFF2-40B4-BE49-F238E27FC236}">
              <a16:creationId xmlns:a16="http://schemas.microsoft.com/office/drawing/2014/main" id="{CF8ED269-B152-4C5C-8DB6-B5E1970CDA4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152,620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0" name="正方形/長方形 129">
          <a:extLst>
            <a:ext uri="{FF2B5EF4-FFF2-40B4-BE49-F238E27FC236}">
              <a16:creationId xmlns:a16="http://schemas.microsoft.com/office/drawing/2014/main" id="{00C7B7B9-F337-4DB8-8BE0-E200E8D6C93C}"/>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31" name="テキスト ボックス 130">
          <a:extLst>
            <a:ext uri="{FF2B5EF4-FFF2-40B4-BE49-F238E27FC236}">
              <a16:creationId xmlns:a16="http://schemas.microsoft.com/office/drawing/2014/main" id="{1BAA376A-7675-4ECD-BEEA-666F27DF036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32" name="直線コネクタ 131">
          <a:extLst>
            <a:ext uri="{FF2B5EF4-FFF2-40B4-BE49-F238E27FC236}">
              <a16:creationId xmlns:a16="http://schemas.microsoft.com/office/drawing/2014/main" id="{ADBBAFC1-16DC-444F-AD27-2110DB3CB99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130628</xdr:rowOff>
    </xdr:from>
    <xdr:to>
      <xdr:col>16</xdr:col>
      <xdr:colOff>307975</xdr:colOff>
      <xdr:row>64</xdr:row>
      <xdr:rowOff>130628</xdr:rowOff>
    </xdr:to>
    <xdr:cxnSp macro="">
      <xdr:nvCxnSpPr>
        <xdr:cNvPr id="133" name="直線コネクタ 132">
          <a:extLst>
            <a:ext uri="{FF2B5EF4-FFF2-40B4-BE49-F238E27FC236}">
              <a16:creationId xmlns:a16="http://schemas.microsoft.com/office/drawing/2014/main" id="{328898E1-45E9-4F4F-895E-89403CB70CCC}"/>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159855</xdr:rowOff>
    </xdr:from>
    <xdr:ext cx="248786" cy="259045"/>
    <xdr:sp macro="" textlink="">
      <xdr:nvSpPr>
        <xdr:cNvPr id="134" name="テキスト ボックス 133">
          <a:extLst>
            <a:ext uri="{FF2B5EF4-FFF2-40B4-BE49-F238E27FC236}">
              <a16:creationId xmlns:a16="http://schemas.microsoft.com/office/drawing/2014/main" id="{1B0CD5D1-4DC2-4C13-BFD5-1BD520886F83}"/>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35" name="直線コネクタ 134">
          <a:extLst>
            <a:ext uri="{FF2B5EF4-FFF2-40B4-BE49-F238E27FC236}">
              <a16:creationId xmlns:a16="http://schemas.microsoft.com/office/drawing/2014/main" id="{B3D7E1FF-24C9-4E3B-89E1-A28B933328F6}"/>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62</xdr:row>
      <xdr:rowOff>4734</xdr:rowOff>
    </xdr:from>
    <xdr:ext cx="595419" cy="259045"/>
    <xdr:sp macro="" textlink="">
      <xdr:nvSpPr>
        <xdr:cNvPr id="136" name="テキスト ボックス 135">
          <a:extLst>
            <a:ext uri="{FF2B5EF4-FFF2-40B4-BE49-F238E27FC236}">
              <a16:creationId xmlns:a16="http://schemas.microsoft.com/office/drawing/2014/main" id="{ECE6358E-AC4A-4C68-BA36-6C77B3665C94}"/>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37" name="直線コネクタ 136">
          <a:extLst>
            <a:ext uri="{FF2B5EF4-FFF2-40B4-BE49-F238E27FC236}">
              <a16:creationId xmlns:a16="http://schemas.microsoft.com/office/drawing/2014/main" id="{38DA7274-453F-4A27-8D46-5A94EF16318C}"/>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21062</xdr:rowOff>
    </xdr:from>
    <xdr:ext cx="595419" cy="259045"/>
    <xdr:sp macro="" textlink="">
      <xdr:nvSpPr>
        <xdr:cNvPr id="138" name="テキスト ボックス 137">
          <a:extLst>
            <a:ext uri="{FF2B5EF4-FFF2-40B4-BE49-F238E27FC236}">
              <a16:creationId xmlns:a16="http://schemas.microsoft.com/office/drawing/2014/main" id="{7DD69617-11FD-4DBD-80B2-0E6C78E86B51}"/>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39" name="直線コネクタ 138">
          <a:extLst>
            <a:ext uri="{FF2B5EF4-FFF2-40B4-BE49-F238E27FC236}">
              <a16:creationId xmlns:a16="http://schemas.microsoft.com/office/drawing/2014/main" id="{37ACDC96-1CD2-4FF3-BD90-8F21736F7990}"/>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58</xdr:row>
      <xdr:rowOff>37392</xdr:rowOff>
    </xdr:from>
    <xdr:ext cx="595419" cy="259045"/>
    <xdr:sp macro="" textlink="">
      <xdr:nvSpPr>
        <xdr:cNvPr id="140" name="テキスト ボックス 139">
          <a:extLst>
            <a:ext uri="{FF2B5EF4-FFF2-40B4-BE49-F238E27FC236}">
              <a16:creationId xmlns:a16="http://schemas.microsoft.com/office/drawing/2014/main" id="{D05C3F61-260B-4A28-A24D-00582FAB8364}"/>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41" name="直線コネクタ 140">
          <a:extLst>
            <a:ext uri="{FF2B5EF4-FFF2-40B4-BE49-F238E27FC236}">
              <a16:creationId xmlns:a16="http://schemas.microsoft.com/office/drawing/2014/main" id="{554FD28D-CFE7-4DDE-B69F-C0D50457C0F3}"/>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53720</xdr:rowOff>
    </xdr:from>
    <xdr:ext cx="685572" cy="259045"/>
    <xdr:sp macro="" textlink="">
      <xdr:nvSpPr>
        <xdr:cNvPr id="142" name="テキスト ボックス 141">
          <a:extLst>
            <a:ext uri="{FF2B5EF4-FFF2-40B4-BE49-F238E27FC236}">
              <a16:creationId xmlns:a16="http://schemas.microsoft.com/office/drawing/2014/main" id="{393B482A-5C89-4114-AC9B-38EDA55A6597}"/>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43" name="直線コネクタ 142">
          <a:extLst>
            <a:ext uri="{FF2B5EF4-FFF2-40B4-BE49-F238E27FC236}">
              <a16:creationId xmlns:a16="http://schemas.microsoft.com/office/drawing/2014/main" id="{EBD26C97-A6A8-489F-8254-9A07B53432A4}"/>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70049</xdr:rowOff>
    </xdr:from>
    <xdr:ext cx="685572" cy="259045"/>
    <xdr:sp macro="" textlink="">
      <xdr:nvSpPr>
        <xdr:cNvPr id="144" name="テキスト ボックス 143">
          <a:extLst>
            <a:ext uri="{FF2B5EF4-FFF2-40B4-BE49-F238E27FC236}">
              <a16:creationId xmlns:a16="http://schemas.microsoft.com/office/drawing/2014/main" id="{0C24BD1A-67BB-4D3B-9B68-73C22CD442D3}"/>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45" name="直線コネクタ 144">
          <a:extLst>
            <a:ext uri="{FF2B5EF4-FFF2-40B4-BE49-F238E27FC236}">
              <a16:creationId xmlns:a16="http://schemas.microsoft.com/office/drawing/2014/main" id="{47778EA6-190E-4E1D-84D9-4C71063B9645}"/>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46" name="テキスト ボックス 145">
          <a:extLst>
            <a:ext uri="{FF2B5EF4-FFF2-40B4-BE49-F238E27FC236}">
              <a16:creationId xmlns:a16="http://schemas.microsoft.com/office/drawing/2014/main" id="{21461505-A530-4378-A9B4-9029D8F2C80E}"/>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47" name="【橋りょう・トンネル】&#10;一人当たり有形固定資産（償却資産）額グラフ枠">
          <a:extLst>
            <a:ext uri="{FF2B5EF4-FFF2-40B4-BE49-F238E27FC236}">
              <a16:creationId xmlns:a16="http://schemas.microsoft.com/office/drawing/2014/main" id="{7F4B54F6-1DA7-44F2-9D33-1B179B699267}"/>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87380</xdr:rowOff>
    </xdr:from>
    <xdr:to>
      <xdr:col>15</xdr:col>
      <xdr:colOff>180340</xdr:colOff>
      <xdr:row>64</xdr:row>
      <xdr:rowOff>78830</xdr:rowOff>
    </xdr:to>
    <xdr:cxnSp macro="">
      <xdr:nvCxnSpPr>
        <xdr:cNvPr id="148" name="直線コネクタ 147">
          <a:extLst>
            <a:ext uri="{FF2B5EF4-FFF2-40B4-BE49-F238E27FC236}">
              <a16:creationId xmlns:a16="http://schemas.microsoft.com/office/drawing/2014/main" id="{F9E3280C-7A4F-4682-B8E6-E03F52D67168}"/>
            </a:ext>
          </a:extLst>
        </xdr:cNvPr>
        <xdr:cNvCxnSpPr/>
      </xdr:nvCxnSpPr>
      <xdr:spPr>
        <a:xfrm flipV="1">
          <a:off x="10476865" y="9517130"/>
          <a:ext cx="0" cy="1534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82657</xdr:rowOff>
    </xdr:from>
    <xdr:ext cx="534377" cy="259045"/>
    <xdr:sp macro="" textlink="">
      <xdr:nvSpPr>
        <xdr:cNvPr id="149" name="【橋りょう・トンネル】&#10;一人当たり有形固定資産（償却資産）額最小値テキスト">
          <a:extLst>
            <a:ext uri="{FF2B5EF4-FFF2-40B4-BE49-F238E27FC236}">
              <a16:creationId xmlns:a16="http://schemas.microsoft.com/office/drawing/2014/main" id="{57A020C3-8E6E-4145-BC90-AA42223F1170}"/>
            </a:ext>
          </a:extLst>
        </xdr:cNvPr>
        <xdr:cNvSpPr txBox="1"/>
      </xdr:nvSpPr>
      <xdr:spPr>
        <a:xfrm>
          <a:off x="10566400" y="11055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47,584</a:t>
          </a:r>
          <a:endParaRPr kumimoji="1" lang="ja-JP" altLang="en-US" sz="1000" b="1">
            <a:latin typeface="ＭＳ Ｐゴシック"/>
          </a:endParaRPr>
        </a:p>
      </xdr:txBody>
    </xdr:sp>
    <xdr:clientData/>
  </xdr:oneCellAnchor>
  <xdr:twoCellAnchor>
    <xdr:from>
      <xdr:col>15</xdr:col>
      <xdr:colOff>92075</xdr:colOff>
      <xdr:row>64</xdr:row>
      <xdr:rowOff>78830</xdr:rowOff>
    </xdr:from>
    <xdr:to>
      <xdr:col>15</xdr:col>
      <xdr:colOff>269875</xdr:colOff>
      <xdr:row>64</xdr:row>
      <xdr:rowOff>78830</xdr:rowOff>
    </xdr:to>
    <xdr:cxnSp macro="">
      <xdr:nvCxnSpPr>
        <xdr:cNvPr id="150" name="直線コネクタ 149">
          <a:extLst>
            <a:ext uri="{FF2B5EF4-FFF2-40B4-BE49-F238E27FC236}">
              <a16:creationId xmlns:a16="http://schemas.microsoft.com/office/drawing/2014/main" id="{DED766CD-FAF2-42B2-9C00-27D07213CCA0}"/>
            </a:ext>
          </a:extLst>
        </xdr:cNvPr>
        <xdr:cNvCxnSpPr/>
      </xdr:nvCxnSpPr>
      <xdr:spPr>
        <a:xfrm>
          <a:off x="10388600" y="11051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34057</xdr:rowOff>
    </xdr:from>
    <xdr:ext cx="690189" cy="259045"/>
    <xdr:sp macro="" textlink="">
      <xdr:nvSpPr>
        <xdr:cNvPr id="151" name="【橋りょう・トンネル】&#10;一人当たり有形固定資産（償却資産）額最大値テキスト">
          <a:extLst>
            <a:ext uri="{FF2B5EF4-FFF2-40B4-BE49-F238E27FC236}">
              <a16:creationId xmlns:a16="http://schemas.microsoft.com/office/drawing/2014/main" id="{389E444C-FCB8-4CD1-9D09-E3A6B19FFAEF}"/>
            </a:ext>
          </a:extLst>
        </xdr:cNvPr>
        <xdr:cNvSpPr txBox="1"/>
      </xdr:nvSpPr>
      <xdr:spPr>
        <a:xfrm>
          <a:off x="10566400" y="92923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1,457,230</a:t>
          </a:r>
          <a:endParaRPr kumimoji="1" lang="ja-JP" altLang="en-US" sz="1000" b="1">
            <a:latin typeface="ＭＳ Ｐゴシック"/>
          </a:endParaRPr>
        </a:p>
      </xdr:txBody>
    </xdr:sp>
    <xdr:clientData/>
  </xdr:oneCellAnchor>
  <xdr:twoCellAnchor>
    <xdr:from>
      <xdr:col>15</xdr:col>
      <xdr:colOff>92075</xdr:colOff>
      <xdr:row>55</xdr:row>
      <xdr:rowOff>87380</xdr:rowOff>
    </xdr:from>
    <xdr:to>
      <xdr:col>15</xdr:col>
      <xdr:colOff>269875</xdr:colOff>
      <xdr:row>55</xdr:row>
      <xdr:rowOff>87380</xdr:rowOff>
    </xdr:to>
    <xdr:cxnSp macro="">
      <xdr:nvCxnSpPr>
        <xdr:cNvPr id="152" name="直線コネクタ 151">
          <a:extLst>
            <a:ext uri="{FF2B5EF4-FFF2-40B4-BE49-F238E27FC236}">
              <a16:creationId xmlns:a16="http://schemas.microsoft.com/office/drawing/2014/main" id="{059A78BB-1C2D-4824-A415-C147828F0034}"/>
            </a:ext>
          </a:extLst>
        </xdr:cNvPr>
        <xdr:cNvCxnSpPr/>
      </xdr:nvCxnSpPr>
      <xdr:spPr>
        <a:xfrm>
          <a:off x="10388600" y="9517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160628</xdr:rowOff>
    </xdr:from>
    <xdr:ext cx="599010" cy="259045"/>
    <xdr:sp macro="" textlink="">
      <xdr:nvSpPr>
        <xdr:cNvPr id="153" name="【橋りょう・トンネル】&#10;一人当たり有形固定資産（償却資産）額平均値テキスト">
          <a:extLst>
            <a:ext uri="{FF2B5EF4-FFF2-40B4-BE49-F238E27FC236}">
              <a16:creationId xmlns:a16="http://schemas.microsoft.com/office/drawing/2014/main" id="{76B3C381-0C5B-4475-A504-0AEF4CE465BA}"/>
            </a:ext>
          </a:extLst>
        </xdr:cNvPr>
        <xdr:cNvSpPr txBox="1"/>
      </xdr:nvSpPr>
      <xdr:spPr>
        <a:xfrm>
          <a:off x="10566400" y="104476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419,290</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137751</xdr:rowOff>
    </xdr:from>
    <xdr:to>
      <xdr:col>15</xdr:col>
      <xdr:colOff>231775</xdr:colOff>
      <xdr:row>62</xdr:row>
      <xdr:rowOff>67901</xdr:rowOff>
    </xdr:to>
    <xdr:sp macro="" textlink="">
      <xdr:nvSpPr>
        <xdr:cNvPr id="154" name="フローチャート : 判断 153">
          <a:extLst>
            <a:ext uri="{FF2B5EF4-FFF2-40B4-BE49-F238E27FC236}">
              <a16:creationId xmlns:a16="http://schemas.microsoft.com/office/drawing/2014/main" id="{D9F5898F-1CB6-4C07-8801-88798FDC3607}"/>
            </a:ext>
          </a:extLst>
        </xdr:cNvPr>
        <xdr:cNvSpPr/>
      </xdr:nvSpPr>
      <xdr:spPr>
        <a:xfrm>
          <a:off x="10426700" y="10596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105737</xdr:rowOff>
    </xdr:from>
    <xdr:to>
      <xdr:col>14</xdr:col>
      <xdr:colOff>79375</xdr:colOff>
      <xdr:row>63</xdr:row>
      <xdr:rowOff>35887</xdr:rowOff>
    </xdr:to>
    <xdr:sp macro="" textlink="">
      <xdr:nvSpPr>
        <xdr:cNvPr id="155" name="フローチャート : 判断 154">
          <a:extLst>
            <a:ext uri="{FF2B5EF4-FFF2-40B4-BE49-F238E27FC236}">
              <a16:creationId xmlns:a16="http://schemas.microsoft.com/office/drawing/2014/main" id="{D0415D8E-6BB0-419D-9475-6D291223EA4C}"/>
            </a:ext>
          </a:extLst>
        </xdr:cNvPr>
        <xdr:cNvSpPr/>
      </xdr:nvSpPr>
      <xdr:spPr>
        <a:xfrm>
          <a:off x="9588500" y="1073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56" name="テキスト ボックス 155">
          <a:extLst>
            <a:ext uri="{FF2B5EF4-FFF2-40B4-BE49-F238E27FC236}">
              <a16:creationId xmlns:a16="http://schemas.microsoft.com/office/drawing/2014/main" id="{B1F40914-8C72-461D-9704-CFDF2FF0397E}"/>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250C276D-7868-4B33-B90F-0E1E84D2EE84}"/>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3DF4BA75-85FC-4BB0-BAB6-B215C2CBD925}"/>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60FCA41B-A6DD-400B-B819-93D70EB0773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E20E5022-8F5A-4271-B476-D4FA3B95E55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156146</xdr:rowOff>
    </xdr:from>
    <xdr:to>
      <xdr:col>15</xdr:col>
      <xdr:colOff>231775</xdr:colOff>
      <xdr:row>64</xdr:row>
      <xdr:rowOff>86296</xdr:rowOff>
    </xdr:to>
    <xdr:sp macro="" textlink="">
      <xdr:nvSpPr>
        <xdr:cNvPr id="161" name="円/楕円 160">
          <a:extLst>
            <a:ext uri="{FF2B5EF4-FFF2-40B4-BE49-F238E27FC236}">
              <a16:creationId xmlns:a16="http://schemas.microsoft.com/office/drawing/2014/main" id="{299DCD1D-B23B-49CF-ACE1-C0356D13A79D}"/>
            </a:ext>
          </a:extLst>
        </xdr:cNvPr>
        <xdr:cNvSpPr/>
      </xdr:nvSpPr>
      <xdr:spPr>
        <a:xfrm>
          <a:off x="10426700" y="10957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63</xdr:row>
      <xdr:rowOff>71073</xdr:rowOff>
    </xdr:from>
    <xdr:ext cx="534377" cy="259045"/>
    <xdr:sp macro="" textlink="">
      <xdr:nvSpPr>
        <xdr:cNvPr id="162" name="【橋りょう・トンネル】&#10;一人当たり有形固定資産（償却資産）額該当値テキスト">
          <a:extLst>
            <a:ext uri="{FF2B5EF4-FFF2-40B4-BE49-F238E27FC236}">
              <a16:creationId xmlns:a16="http://schemas.microsoft.com/office/drawing/2014/main" id="{410F8476-9EDD-4032-9E40-56965CC621E5}"/>
            </a:ext>
          </a:extLst>
        </xdr:cNvPr>
        <xdr:cNvSpPr txBox="1"/>
      </xdr:nvSpPr>
      <xdr:spPr>
        <a:xfrm>
          <a:off x="10566400" y="1087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87,392</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160315</xdr:rowOff>
    </xdr:from>
    <xdr:to>
      <xdr:col>14</xdr:col>
      <xdr:colOff>79375</xdr:colOff>
      <xdr:row>64</xdr:row>
      <xdr:rowOff>90465</xdr:rowOff>
    </xdr:to>
    <xdr:sp macro="" textlink="">
      <xdr:nvSpPr>
        <xdr:cNvPr id="163" name="円/楕円 162">
          <a:extLst>
            <a:ext uri="{FF2B5EF4-FFF2-40B4-BE49-F238E27FC236}">
              <a16:creationId xmlns:a16="http://schemas.microsoft.com/office/drawing/2014/main" id="{93362CB1-0BDC-4294-82D1-3EDBAE940B5A}"/>
            </a:ext>
          </a:extLst>
        </xdr:cNvPr>
        <xdr:cNvSpPr/>
      </xdr:nvSpPr>
      <xdr:spPr>
        <a:xfrm>
          <a:off x="9588500" y="10961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64</xdr:row>
      <xdr:rowOff>35496</xdr:rowOff>
    </xdr:from>
    <xdr:to>
      <xdr:col>15</xdr:col>
      <xdr:colOff>180975</xdr:colOff>
      <xdr:row>64</xdr:row>
      <xdr:rowOff>39665</xdr:rowOff>
    </xdr:to>
    <xdr:cxnSp macro="">
      <xdr:nvCxnSpPr>
        <xdr:cNvPr id="164" name="直線コネクタ 163">
          <a:extLst>
            <a:ext uri="{FF2B5EF4-FFF2-40B4-BE49-F238E27FC236}">
              <a16:creationId xmlns:a16="http://schemas.microsoft.com/office/drawing/2014/main" id="{00E8F906-F9E7-4F9B-8A42-847B386D8BB7}"/>
            </a:ext>
          </a:extLst>
        </xdr:cNvPr>
        <xdr:cNvCxnSpPr/>
      </xdr:nvCxnSpPr>
      <xdr:spPr>
        <a:xfrm flipV="1">
          <a:off x="9639300" y="11008296"/>
          <a:ext cx="838200" cy="4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61</xdr:row>
      <xdr:rowOff>52414</xdr:rowOff>
    </xdr:from>
    <xdr:ext cx="599010" cy="259045"/>
    <xdr:sp macro="" textlink="">
      <xdr:nvSpPr>
        <xdr:cNvPr id="165" name="n_1aveValue【橋りょう・トンネル】&#10;一人当たり有形固定資産（償却資産）額">
          <a:extLst>
            <a:ext uri="{FF2B5EF4-FFF2-40B4-BE49-F238E27FC236}">
              <a16:creationId xmlns:a16="http://schemas.microsoft.com/office/drawing/2014/main" id="{4DC19B12-5345-4A0F-AB53-1DE91F46EF31}"/>
            </a:ext>
          </a:extLst>
        </xdr:cNvPr>
        <xdr:cNvSpPr txBox="1"/>
      </xdr:nvSpPr>
      <xdr:spPr>
        <a:xfrm>
          <a:off x="9327094" y="10510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291,200</a:t>
          </a:r>
          <a:endParaRPr kumimoji="1" lang="ja-JP" altLang="en-US" sz="1000" b="1">
            <a:solidFill>
              <a:srgbClr val="000080"/>
            </a:solidFill>
            <a:latin typeface="ＭＳ Ｐゴシック"/>
          </a:endParaRPr>
        </a:p>
      </xdr:txBody>
    </xdr:sp>
    <xdr:clientData/>
  </xdr:oneCellAnchor>
  <xdr:oneCellAnchor>
    <xdr:from>
      <xdr:col>13</xdr:col>
      <xdr:colOff>434486</xdr:colOff>
      <xdr:row>64</xdr:row>
      <xdr:rowOff>81592</xdr:rowOff>
    </xdr:from>
    <xdr:ext cx="534377" cy="259045"/>
    <xdr:sp macro="" textlink="">
      <xdr:nvSpPr>
        <xdr:cNvPr id="166" name="n_1mainValue【橋りょう・トンネル】&#10;一人当たり有形固定資産（償却資産）額">
          <a:extLst>
            <a:ext uri="{FF2B5EF4-FFF2-40B4-BE49-F238E27FC236}">
              <a16:creationId xmlns:a16="http://schemas.microsoft.com/office/drawing/2014/main" id="{A761E6F2-3526-426A-B1BF-245CB1D470B8}"/>
            </a:ext>
          </a:extLst>
        </xdr:cNvPr>
        <xdr:cNvSpPr txBox="1"/>
      </xdr:nvSpPr>
      <xdr:spPr>
        <a:xfrm>
          <a:off x="9359411" y="11054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83,562</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67" name="正方形/長方形 166">
          <a:extLst>
            <a:ext uri="{FF2B5EF4-FFF2-40B4-BE49-F238E27FC236}">
              <a16:creationId xmlns:a16="http://schemas.microsoft.com/office/drawing/2014/main" id="{8E5C3239-6666-415C-8954-54874171677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68" name="正方形/長方形 167">
          <a:extLst>
            <a:ext uri="{FF2B5EF4-FFF2-40B4-BE49-F238E27FC236}">
              <a16:creationId xmlns:a16="http://schemas.microsoft.com/office/drawing/2014/main" id="{7BD88BDA-0E81-4443-8D29-EE74424CEB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69" name="正方形/長方形 168">
          <a:extLst>
            <a:ext uri="{FF2B5EF4-FFF2-40B4-BE49-F238E27FC236}">
              <a16:creationId xmlns:a16="http://schemas.microsoft.com/office/drawing/2014/main" id="{F11D99E5-414B-4456-8672-FDDB892AF59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70" name="正方形/長方形 169">
          <a:extLst>
            <a:ext uri="{FF2B5EF4-FFF2-40B4-BE49-F238E27FC236}">
              <a16:creationId xmlns:a16="http://schemas.microsoft.com/office/drawing/2014/main" id="{90C43C0E-83B0-4978-951A-519DAAD3C0F3}"/>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71" name="正方形/長方形 170">
          <a:extLst>
            <a:ext uri="{FF2B5EF4-FFF2-40B4-BE49-F238E27FC236}">
              <a16:creationId xmlns:a16="http://schemas.microsoft.com/office/drawing/2014/main" id="{55D745B3-B6B7-42A9-9882-48DBBB423A6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59.2</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72" name="正方形/長方形 171">
          <a:extLst>
            <a:ext uri="{FF2B5EF4-FFF2-40B4-BE49-F238E27FC236}">
              <a16:creationId xmlns:a16="http://schemas.microsoft.com/office/drawing/2014/main" id="{66D1A3E7-5864-49E2-AB0D-A5FC8F82F9BB}"/>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73" name="正方形/長方形 172">
          <a:extLst>
            <a:ext uri="{FF2B5EF4-FFF2-40B4-BE49-F238E27FC236}">
              <a16:creationId xmlns:a16="http://schemas.microsoft.com/office/drawing/2014/main" id="{658B9310-B497-4FC1-8B4F-890C04FEF1B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74" name="正方形/長方形 173">
          <a:extLst>
            <a:ext uri="{FF2B5EF4-FFF2-40B4-BE49-F238E27FC236}">
              <a16:creationId xmlns:a16="http://schemas.microsoft.com/office/drawing/2014/main" id="{5D97E63E-8AA7-43BB-98C5-30B8A962ECFA}"/>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68</xdr:row>
      <xdr:rowOff>152400</xdr:rowOff>
    </xdr:from>
    <xdr:to>
      <xdr:col>16</xdr:col>
      <xdr:colOff>346075</xdr:colOff>
      <xdr:row>72</xdr:row>
      <xdr:rowOff>101600</xdr:rowOff>
    </xdr:to>
    <xdr:sp macro="" textlink="">
      <xdr:nvSpPr>
        <xdr:cNvPr id="175" name="正方形/長方形 174">
          <a:extLst>
            <a:ext uri="{FF2B5EF4-FFF2-40B4-BE49-F238E27FC236}">
              <a16:creationId xmlns:a16="http://schemas.microsoft.com/office/drawing/2014/main" id="{5AD0CC2C-6757-43F8-862C-E292EA57A35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6" name="正方形/長方形 175">
          <a:extLst>
            <a:ext uri="{FF2B5EF4-FFF2-40B4-BE49-F238E27FC236}">
              <a16:creationId xmlns:a16="http://schemas.microsoft.com/office/drawing/2014/main" id="{F225A379-0004-43DD-BF0C-7A17E0BA066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7" name="正方形/長方形 176">
          <a:extLst>
            <a:ext uri="{FF2B5EF4-FFF2-40B4-BE49-F238E27FC236}">
              <a16:creationId xmlns:a16="http://schemas.microsoft.com/office/drawing/2014/main" id="{239970E4-3F77-44C3-9025-2F4E7ED69BF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8" name="正方形/長方形 177">
          <a:extLst>
            <a:ext uri="{FF2B5EF4-FFF2-40B4-BE49-F238E27FC236}">
              <a16:creationId xmlns:a16="http://schemas.microsoft.com/office/drawing/2014/main" id="{331D9CA6-7253-49D0-9173-F2B8DBA58BD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79" name="正方形/長方形 178">
          <a:extLst>
            <a:ext uri="{FF2B5EF4-FFF2-40B4-BE49-F238E27FC236}">
              <a16:creationId xmlns:a16="http://schemas.microsoft.com/office/drawing/2014/main" id="{53211AF5-F170-4A02-B68B-9F85F91371B7}"/>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5.991</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0" name="正方形/長方形 179">
          <a:extLst>
            <a:ext uri="{FF2B5EF4-FFF2-40B4-BE49-F238E27FC236}">
              <a16:creationId xmlns:a16="http://schemas.microsoft.com/office/drawing/2014/main" id="{C8429A20-9C1B-4D1D-98BE-A35A3E5BF52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1" name="正方形/長方形 180">
          <a:extLst>
            <a:ext uri="{FF2B5EF4-FFF2-40B4-BE49-F238E27FC236}">
              <a16:creationId xmlns:a16="http://schemas.microsoft.com/office/drawing/2014/main" id="{E9FA2B38-B3BE-458B-AD19-C2BC28EF0D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0.225</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2" name="正方形/長方形 181">
          <a:extLst>
            <a:ext uri="{FF2B5EF4-FFF2-40B4-BE49-F238E27FC236}">
              <a16:creationId xmlns:a16="http://schemas.microsoft.com/office/drawing/2014/main" id="{EA3EE675-5FAC-420F-A608-CC6ED3088973}"/>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91</xdr:row>
      <xdr:rowOff>19050</xdr:rowOff>
    </xdr:from>
    <xdr:to>
      <xdr:col>7</xdr:col>
      <xdr:colOff>676275</xdr:colOff>
      <xdr:row>94</xdr:row>
      <xdr:rowOff>139700</xdr:rowOff>
    </xdr:to>
    <xdr:sp macro="" textlink="">
      <xdr:nvSpPr>
        <xdr:cNvPr id="183" name="正方形/長方形 182">
          <a:extLst>
            <a:ext uri="{FF2B5EF4-FFF2-40B4-BE49-F238E27FC236}">
              <a16:creationId xmlns:a16="http://schemas.microsoft.com/office/drawing/2014/main" id="{BDBCEA4B-0EFD-4D4A-B990-C88229A1838B}"/>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184" name="正方形/長方形 183">
          <a:extLst>
            <a:ext uri="{FF2B5EF4-FFF2-40B4-BE49-F238E27FC236}">
              <a16:creationId xmlns:a16="http://schemas.microsoft.com/office/drawing/2014/main" id="{4D761C90-D77A-491E-899A-28FC1942E018}"/>
            </a:ext>
          </a:extLst>
        </xdr:cNvPr>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185" name="正方形/長方形 184">
          <a:extLst>
            <a:ext uri="{FF2B5EF4-FFF2-40B4-BE49-F238E27FC236}">
              <a16:creationId xmlns:a16="http://schemas.microsoft.com/office/drawing/2014/main" id="{5A47390C-9A6E-42BD-9A43-4C30C5AA8D9F}"/>
            </a:ext>
          </a:extLst>
        </xdr:cNvPr>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186" name="正方形/長方形 185">
          <a:extLst>
            <a:ext uri="{FF2B5EF4-FFF2-40B4-BE49-F238E27FC236}">
              <a16:creationId xmlns:a16="http://schemas.microsoft.com/office/drawing/2014/main" id="{4063D78A-79AE-41C6-AAC8-3487401B8D02}"/>
            </a:ext>
          </a:extLst>
        </xdr:cNvPr>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187" name="正方形/長方形 186">
          <a:extLst>
            <a:ext uri="{FF2B5EF4-FFF2-40B4-BE49-F238E27FC236}">
              <a16:creationId xmlns:a16="http://schemas.microsoft.com/office/drawing/2014/main" id="{5950DAB3-0871-4448-9358-A6E1523594DA}"/>
            </a:ext>
          </a:extLst>
        </xdr:cNvPr>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188" name="正方形/長方形 187">
          <a:extLst>
            <a:ext uri="{FF2B5EF4-FFF2-40B4-BE49-F238E27FC236}">
              <a16:creationId xmlns:a16="http://schemas.microsoft.com/office/drawing/2014/main" id="{63DC76FF-BE16-4F34-94BC-A0D452F0E8F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189" name="正方形/長方形 188">
          <a:extLst>
            <a:ext uri="{FF2B5EF4-FFF2-40B4-BE49-F238E27FC236}">
              <a16:creationId xmlns:a16="http://schemas.microsoft.com/office/drawing/2014/main" id="{10AFDB7C-D729-4BF9-BD25-6B0249D44A2C}"/>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190" name="正方形/長方形 189">
          <a:extLst>
            <a:ext uri="{FF2B5EF4-FFF2-40B4-BE49-F238E27FC236}">
              <a16:creationId xmlns:a16="http://schemas.microsoft.com/office/drawing/2014/main" id="{E1CA1F06-B129-4053-95EE-78820D448BD7}"/>
            </a:ext>
          </a:extLst>
        </xdr:cNvPr>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191" name="正方形/長方形 190">
          <a:extLst>
            <a:ext uri="{FF2B5EF4-FFF2-40B4-BE49-F238E27FC236}">
              <a16:creationId xmlns:a16="http://schemas.microsoft.com/office/drawing/2014/main" id="{E1CC343D-BF3C-411F-B9A5-72E333B67A2B}"/>
            </a:ext>
          </a:extLst>
        </xdr:cNvPr>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70,007</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192" name="正方形/長方形 191">
          <a:extLst>
            <a:ext uri="{FF2B5EF4-FFF2-40B4-BE49-F238E27FC236}">
              <a16:creationId xmlns:a16="http://schemas.microsoft.com/office/drawing/2014/main" id="{6CA1147D-EFD2-48C4-BAC1-F84B3478A84D}"/>
            </a:ext>
          </a:extLst>
        </xdr:cNvPr>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193" name="正方形/長方形 192">
          <a:extLst>
            <a:ext uri="{FF2B5EF4-FFF2-40B4-BE49-F238E27FC236}">
              <a16:creationId xmlns:a16="http://schemas.microsoft.com/office/drawing/2014/main" id="{2B2C23A4-CD40-4E85-8251-C026C41C5F8B}"/>
            </a:ext>
          </a:extLst>
        </xdr:cNvPr>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77,560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194" name="正方形/長方形 193">
          <a:extLst>
            <a:ext uri="{FF2B5EF4-FFF2-40B4-BE49-F238E27FC236}">
              <a16:creationId xmlns:a16="http://schemas.microsoft.com/office/drawing/2014/main" id="{0C8F487B-279A-4E93-A316-2593504E185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195" name="正方形/長方形 194">
          <a:extLst>
            <a:ext uri="{FF2B5EF4-FFF2-40B4-BE49-F238E27FC236}">
              <a16:creationId xmlns:a16="http://schemas.microsoft.com/office/drawing/2014/main" id="{D4A44AE9-72B6-45B0-BDA7-A884023316BF}"/>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196" name="正方形/長方形 195">
          <a:extLst>
            <a:ext uri="{FF2B5EF4-FFF2-40B4-BE49-F238E27FC236}">
              <a16:creationId xmlns:a16="http://schemas.microsoft.com/office/drawing/2014/main" id="{B092344D-4C6B-4C21-BCC5-2937A3DAF5EA}"/>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197" name="正方形/長方形 196">
          <a:extLst>
            <a:ext uri="{FF2B5EF4-FFF2-40B4-BE49-F238E27FC236}">
              <a16:creationId xmlns:a16="http://schemas.microsoft.com/office/drawing/2014/main" id="{1289AD50-DFFF-4DA2-9FEC-D3A8331B62BC}"/>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7/14</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198" name="正方形/長方形 197">
          <a:extLst>
            <a:ext uri="{FF2B5EF4-FFF2-40B4-BE49-F238E27FC236}">
              <a16:creationId xmlns:a16="http://schemas.microsoft.com/office/drawing/2014/main" id="{F589D675-E904-4F1B-9E7D-B6E86EC6BEC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199" name="正方形/長方形 198">
          <a:extLst>
            <a:ext uri="{FF2B5EF4-FFF2-40B4-BE49-F238E27FC236}">
              <a16:creationId xmlns:a16="http://schemas.microsoft.com/office/drawing/2014/main" id="{C0DE8730-1416-47CB-9643-507C4816444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00" name="正方形/長方形 199">
          <a:extLst>
            <a:ext uri="{FF2B5EF4-FFF2-40B4-BE49-F238E27FC236}">
              <a16:creationId xmlns:a16="http://schemas.microsoft.com/office/drawing/2014/main" id="{64F6ABC9-34FC-4BBD-927C-FB642F9767B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01" name="正方形/長方形 200">
          <a:extLst>
            <a:ext uri="{FF2B5EF4-FFF2-40B4-BE49-F238E27FC236}">
              <a16:creationId xmlns:a16="http://schemas.microsoft.com/office/drawing/2014/main" id="{4BC759EA-8C48-43E1-BCC4-4459A723AC2B}"/>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02" name="正方形/長方形 201">
          <a:extLst>
            <a:ext uri="{FF2B5EF4-FFF2-40B4-BE49-F238E27FC236}">
              <a16:creationId xmlns:a16="http://schemas.microsoft.com/office/drawing/2014/main" id="{4EE84228-36CE-4A16-AE04-B59320466D7A}"/>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03" name="テキスト ボックス 202">
          <a:extLst>
            <a:ext uri="{FF2B5EF4-FFF2-40B4-BE49-F238E27FC236}">
              <a16:creationId xmlns:a16="http://schemas.microsoft.com/office/drawing/2014/main" id="{D0AB3111-2787-4D11-A280-B651543DC698}"/>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04" name="直線コネクタ 203">
          <a:extLst>
            <a:ext uri="{FF2B5EF4-FFF2-40B4-BE49-F238E27FC236}">
              <a16:creationId xmlns:a16="http://schemas.microsoft.com/office/drawing/2014/main" id="{ADFF7521-417D-4116-9F79-C5817A5303A6}"/>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05" name="テキスト ボックス 204">
          <a:extLst>
            <a:ext uri="{FF2B5EF4-FFF2-40B4-BE49-F238E27FC236}">
              <a16:creationId xmlns:a16="http://schemas.microsoft.com/office/drawing/2014/main" id="{A74394AE-F1F5-4592-B366-7D25BC6B5637}"/>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06" name="直線コネクタ 205">
          <a:extLst>
            <a:ext uri="{FF2B5EF4-FFF2-40B4-BE49-F238E27FC236}">
              <a16:creationId xmlns:a16="http://schemas.microsoft.com/office/drawing/2014/main" id="{23A7007A-4CF6-4118-BF5A-D635043D8E24}"/>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07" name="テキスト ボックス 206">
          <a:extLst>
            <a:ext uri="{FF2B5EF4-FFF2-40B4-BE49-F238E27FC236}">
              <a16:creationId xmlns:a16="http://schemas.microsoft.com/office/drawing/2014/main" id="{E7B21E8E-C13E-47DC-A70F-3A44BF26E277}"/>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08" name="直線コネクタ 207">
          <a:extLst>
            <a:ext uri="{FF2B5EF4-FFF2-40B4-BE49-F238E27FC236}">
              <a16:creationId xmlns:a16="http://schemas.microsoft.com/office/drawing/2014/main" id="{7AB6BC53-9F8D-4AA8-8840-9A2C4A77DABC}"/>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09" name="テキスト ボックス 208">
          <a:extLst>
            <a:ext uri="{FF2B5EF4-FFF2-40B4-BE49-F238E27FC236}">
              <a16:creationId xmlns:a16="http://schemas.microsoft.com/office/drawing/2014/main" id="{BECC3637-0678-470A-86ED-0D36094CEC2C}"/>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10" name="直線コネクタ 209">
          <a:extLst>
            <a:ext uri="{FF2B5EF4-FFF2-40B4-BE49-F238E27FC236}">
              <a16:creationId xmlns:a16="http://schemas.microsoft.com/office/drawing/2014/main" id="{7C77D0DF-F8C4-435F-8697-A6A2DE708D33}"/>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11" name="テキスト ボックス 210">
          <a:extLst>
            <a:ext uri="{FF2B5EF4-FFF2-40B4-BE49-F238E27FC236}">
              <a16:creationId xmlns:a16="http://schemas.microsoft.com/office/drawing/2014/main" id="{1D6F4469-C6A3-4F75-94E5-C5EC1132ED29}"/>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12" name="直線コネクタ 211">
          <a:extLst>
            <a:ext uri="{FF2B5EF4-FFF2-40B4-BE49-F238E27FC236}">
              <a16:creationId xmlns:a16="http://schemas.microsoft.com/office/drawing/2014/main" id="{8B951130-87B2-476D-A545-E2288873228E}"/>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13" name="テキスト ボックス 212">
          <a:extLst>
            <a:ext uri="{FF2B5EF4-FFF2-40B4-BE49-F238E27FC236}">
              <a16:creationId xmlns:a16="http://schemas.microsoft.com/office/drawing/2014/main" id="{A88AD0B3-57BC-4C53-87FE-DD0FC35D9B81}"/>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214" name="直線コネクタ 213">
          <a:extLst>
            <a:ext uri="{FF2B5EF4-FFF2-40B4-BE49-F238E27FC236}">
              <a16:creationId xmlns:a16="http://schemas.microsoft.com/office/drawing/2014/main" id="{F1EE5336-A6BF-4A9A-A21D-98FF4124CFAD}"/>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215" name="テキスト ボックス 214">
          <a:extLst>
            <a:ext uri="{FF2B5EF4-FFF2-40B4-BE49-F238E27FC236}">
              <a16:creationId xmlns:a16="http://schemas.microsoft.com/office/drawing/2014/main" id="{3DB54736-DFE8-43FC-A3E8-E594E72CC893}"/>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216" name="直線コネクタ 215">
          <a:extLst>
            <a:ext uri="{FF2B5EF4-FFF2-40B4-BE49-F238E27FC236}">
              <a16:creationId xmlns:a16="http://schemas.microsoft.com/office/drawing/2014/main" id="{06FE212B-2C35-494A-811A-27DF1A50732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217" name="テキスト ボックス 216">
          <a:extLst>
            <a:ext uri="{FF2B5EF4-FFF2-40B4-BE49-F238E27FC236}">
              <a16:creationId xmlns:a16="http://schemas.microsoft.com/office/drawing/2014/main" id="{B711674F-3D95-408A-8CDB-661BA629A328}"/>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218" name="【認定こども園・幼稚園・保育所】&#10;有形固定資産減価償却率グラフ枠">
          <a:extLst>
            <a:ext uri="{FF2B5EF4-FFF2-40B4-BE49-F238E27FC236}">
              <a16:creationId xmlns:a16="http://schemas.microsoft.com/office/drawing/2014/main" id="{D3BF5E60-AF27-4B7B-B8EC-CFF9F0C2E4CB}"/>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41</xdr:row>
      <xdr:rowOff>1905</xdr:rowOff>
    </xdr:to>
    <xdr:cxnSp macro="">
      <xdr:nvCxnSpPr>
        <xdr:cNvPr id="219" name="直線コネクタ 218">
          <a:extLst>
            <a:ext uri="{FF2B5EF4-FFF2-40B4-BE49-F238E27FC236}">
              <a16:creationId xmlns:a16="http://schemas.microsoft.com/office/drawing/2014/main" id="{4D11CB28-B8F4-428B-AC3F-64EFDA6E23F1}"/>
            </a:ext>
          </a:extLst>
        </xdr:cNvPr>
        <xdr:cNvCxnSpPr/>
      </xdr:nvCxnSpPr>
      <xdr:spPr>
        <a:xfrm flipV="1">
          <a:off x="16318864" y="5715000"/>
          <a:ext cx="0" cy="1316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5732</xdr:rowOff>
    </xdr:from>
    <xdr:ext cx="405111" cy="259045"/>
    <xdr:sp macro="" textlink="">
      <xdr:nvSpPr>
        <xdr:cNvPr id="220" name="【認定こども園・幼稚園・保育所】&#10;有形固定資産減価償却率最小値テキスト">
          <a:extLst>
            <a:ext uri="{FF2B5EF4-FFF2-40B4-BE49-F238E27FC236}">
              <a16:creationId xmlns:a16="http://schemas.microsoft.com/office/drawing/2014/main" id="{915DC4B1-0359-45F6-B2E8-70F714EEE53C}"/>
            </a:ext>
          </a:extLst>
        </xdr:cNvPr>
        <xdr:cNvSpPr txBox="1"/>
      </xdr:nvSpPr>
      <xdr:spPr>
        <a:xfrm>
          <a:off x="16408400" y="703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428625</xdr:colOff>
      <xdr:row>41</xdr:row>
      <xdr:rowOff>1905</xdr:rowOff>
    </xdr:from>
    <xdr:to>
      <xdr:col>23</xdr:col>
      <xdr:colOff>606425</xdr:colOff>
      <xdr:row>41</xdr:row>
      <xdr:rowOff>1905</xdr:rowOff>
    </xdr:to>
    <xdr:cxnSp macro="">
      <xdr:nvCxnSpPr>
        <xdr:cNvPr id="221" name="直線コネクタ 220">
          <a:extLst>
            <a:ext uri="{FF2B5EF4-FFF2-40B4-BE49-F238E27FC236}">
              <a16:creationId xmlns:a16="http://schemas.microsoft.com/office/drawing/2014/main" id="{D9C40AAC-2B9C-4E20-9228-C5EEACE9CB06}"/>
            </a:ext>
          </a:extLst>
        </xdr:cNvPr>
        <xdr:cNvCxnSpPr/>
      </xdr:nvCxnSpPr>
      <xdr:spPr>
        <a:xfrm>
          <a:off x="16230600" y="703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222" name="【認定こども園・幼稚園・保育所】&#10;有形固定資産減価償却率最大値テキスト">
          <a:extLst>
            <a:ext uri="{FF2B5EF4-FFF2-40B4-BE49-F238E27FC236}">
              <a16:creationId xmlns:a16="http://schemas.microsoft.com/office/drawing/2014/main" id="{C406EE10-E3A5-4421-9D26-93CC8BC45DEE}"/>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223" name="直線コネクタ 222">
          <a:extLst>
            <a:ext uri="{FF2B5EF4-FFF2-40B4-BE49-F238E27FC236}">
              <a16:creationId xmlns:a16="http://schemas.microsoft.com/office/drawing/2014/main" id="{0067D540-D88B-4188-AC9D-5B1E67A6B4C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152417</xdr:rowOff>
    </xdr:from>
    <xdr:ext cx="405111" cy="259045"/>
    <xdr:sp macro="" textlink="">
      <xdr:nvSpPr>
        <xdr:cNvPr id="224" name="【認定こども園・幼稚園・保育所】&#10;有形固定資産減価償却率平均値テキスト">
          <a:extLst>
            <a:ext uri="{FF2B5EF4-FFF2-40B4-BE49-F238E27FC236}">
              <a16:creationId xmlns:a16="http://schemas.microsoft.com/office/drawing/2014/main" id="{D52C4451-772D-4475-A2B4-7081056B4939}"/>
            </a:ext>
          </a:extLst>
        </xdr:cNvPr>
        <xdr:cNvSpPr txBox="1"/>
      </xdr:nvSpPr>
      <xdr:spPr>
        <a:xfrm>
          <a:off x="16408400" y="63246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2540</xdr:rowOff>
    </xdr:from>
    <xdr:to>
      <xdr:col>23</xdr:col>
      <xdr:colOff>568325</xdr:colOff>
      <xdr:row>37</xdr:row>
      <xdr:rowOff>104140</xdr:rowOff>
    </xdr:to>
    <xdr:sp macro="" textlink="">
      <xdr:nvSpPr>
        <xdr:cNvPr id="225" name="フローチャート : 判断 224">
          <a:extLst>
            <a:ext uri="{FF2B5EF4-FFF2-40B4-BE49-F238E27FC236}">
              <a16:creationId xmlns:a16="http://schemas.microsoft.com/office/drawing/2014/main" id="{1E4C8B59-77D1-46A9-B992-3DA4C1979BF7}"/>
            </a:ext>
          </a:extLst>
        </xdr:cNvPr>
        <xdr:cNvSpPr/>
      </xdr:nvSpPr>
      <xdr:spPr>
        <a:xfrm>
          <a:off x="162687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38</xdr:row>
      <xdr:rowOff>46355</xdr:rowOff>
    </xdr:from>
    <xdr:to>
      <xdr:col>22</xdr:col>
      <xdr:colOff>415925</xdr:colOff>
      <xdr:row>38</xdr:row>
      <xdr:rowOff>147955</xdr:rowOff>
    </xdr:to>
    <xdr:sp macro="" textlink="">
      <xdr:nvSpPr>
        <xdr:cNvPr id="226" name="フローチャート : 判断 225">
          <a:extLst>
            <a:ext uri="{FF2B5EF4-FFF2-40B4-BE49-F238E27FC236}">
              <a16:creationId xmlns:a16="http://schemas.microsoft.com/office/drawing/2014/main" id="{E21A4C0E-BE64-47FB-A7B5-2D013B36F2AC}"/>
            </a:ext>
          </a:extLst>
        </xdr:cNvPr>
        <xdr:cNvSpPr/>
      </xdr:nvSpPr>
      <xdr:spPr>
        <a:xfrm>
          <a:off x="15430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227" name="テキスト ボックス 226">
          <a:extLst>
            <a:ext uri="{FF2B5EF4-FFF2-40B4-BE49-F238E27FC236}">
              <a16:creationId xmlns:a16="http://schemas.microsoft.com/office/drawing/2014/main" id="{A8CA1CC8-C3E0-4DA4-B349-5F313476EFD4}"/>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228" name="テキスト ボックス 227">
          <a:extLst>
            <a:ext uri="{FF2B5EF4-FFF2-40B4-BE49-F238E27FC236}">
              <a16:creationId xmlns:a16="http://schemas.microsoft.com/office/drawing/2014/main" id="{E04D59AB-6F4C-4E1B-9A84-7A3D5C3AC56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229" name="テキスト ボックス 228">
          <a:extLst>
            <a:ext uri="{FF2B5EF4-FFF2-40B4-BE49-F238E27FC236}">
              <a16:creationId xmlns:a16="http://schemas.microsoft.com/office/drawing/2014/main" id="{82343B34-6B2A-4042-8AE4-EE62D6A938CB}"/>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230" name="テキスト ボックス 229">
          <a:extLst>
            <a:ext uri="{FF2B5EF4-FFF2-40B4-BE49-F238E27FC236}">
              <a16:creationId xmlns:a16="http://schemas.microsoft.com/office/drawing/2014/main" id="{DA1A88A0-5A85-4B4E-A616-B2EF2259C67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231" name="テキスト ボックス 230">
          <a:extLst>
            <a:ext uri="{FF2B5EF4-FFF2-40B4-BE49-F238E27FC236}">
              <a16:creationId xmlns:a16="http://schemas.microsoft.com/office/drawing/2014/main" id="{1D24622A-CAFB-4523-88DD-D16BB8154D9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61595</xdr:rowOff>
    </xdr:from>
    <xdr:to>
      <xdr:col>23</xdr:col>
      <xdr:colOff>568325</xdr:colOff>
      <xdr:row>36</xdr:row>
      <xdr:rowOff>163195</xdr:rowOff>
    </xdr:to>
    <xdr:sp macro="" textlink="">
      <xdr:nvSpPr>
        <xdr:cNvPr id="232" name="円/楕円 231">
          <a:extLst>
            <a:ext uri="{FF2B5EF4-FFF2-40B4-BE49-F238E27FC236}">
              <a16:creationId xmlns:a16="http://schemas.microsoft.com/office/drawing/2014/main" id="{CB13A1AA-82A0-4B6D-9245-196A875D44AF}"/>
            </a:ext>
          </a:extLst>
        </xdr:cNvPr>
        <xdr:cNvSpPr/>
      </xdr:nvSpPr>
      <xdr:spPr>
        <a:xfrm>
          <a:off x="16268700" y="62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35</xdr:row>
      <xdr:rowOff>84472</xdr:rowOff>
    </xdr:from>
    <xdr:ext cx="405111" cy="259045"/>
    <xdr:sp macro="" textlink="">
      <xdr:nvSpPr>
        <xdr:cNvPr id="233" name="【認定こども園・幼稚園・保育所】&#10;有形固定資産減価償却率該当値テキスト">
          <a:extLst>
            <a:ext uri="{FF2B5EF4-FFF2-40B4-BE49-F238E27FC236}">
              <a16:creationId xmlns:a16="http://schemas.microsoft.com/office/drawing/2014/main" id="{25FB7004-38CB-4CA4-858B-9014A3FBDFB3}"/>
            </a:ext>
          </a:extLst>
        </xdr:cNvPr>
        <xdr:cNvSpPr txBox="1"/>
      </xdr:nvSpPr>
      <xdr:spPr>
        <a:xfrm>
          <a:off x="16408400" y="6085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93980</xdr:rowOff>
    </xdr:from>
    <xdr:to>
      <xdr:col>22</xdr:col>
      <xdr:colOff>415925</xdr:colOff>
      <xdr:row>37</xdr:row>
      <xdr:rowOff>24130</xdr:rowOff>
    </xdr:to>
    <xdr:sp macro="" textlink="">
      <xdr:nvSpPr>
        <xdr:cNvPr id="234" name="円/楕円 233">
          <a:extLst>
            <a:ext uri="{FF2B5EF4-FFF2-40B4-BE49-F238E27FC236}">
              <a16:creationId xmlns:a16="http://schemas.microsoft.com/office/drawing/2014/main" id="{586AEFAB-BE44-4B59-AA96-9A22D03FF19F}"/>
            </a:ext>
          </a:extLst>
        </xdr:cNvPr>
        <xdr:cNvSpPr/>
      </xdr:nvSpPr>
      <xdr:spPr>
        <a:xfrm>
          <a:off x="15430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36</xdr:row>
      <xdr:rowOff>112395</xdr:rowOff>
    </xdr:from>
    <xdr:to>
      <xdr:col>23</xdr:col>
      <xdr:colOff>517525</xdr:colOff>
      <xdr:row>36</xdr:row>
      <xdr:rowOff>144780</xdr:rowOff>
    </xdr:to>
    <xdr:cxnSp macro="">
      <xdr:nvCxnSpPr>
        <xdr:cNvPr id="235" name="直線コネクタ 234">
          <a:extLst>
            <a:ext uri="{FF2B5EF4-FFF2-40B4-BE49-F238E27FC236}">
              <a16:creationId xmlns:a16="http://schemas.microsoft.com/office/drawing/2014/main" id="{E3A20268-8EA3-4ADA-BBCE-D0E5D202DE0F}"/>
            </a:ext>
          </a:extLst>
        </xdr:cNvPr>
        <xdr:cNvCxnSpPr/>
      </xdr:nvCxnSpPr>
      <xdr:spPr>
        <a:xfrm flipV="1">
          <a:off x="15481300" y="6284595"/>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139082</xdr:rowOff>
    </xdr:from>
    <xdr:ext cx="405111" cy="259045"/>
    <xdr:sp macro="" textlink="">
      <xdr:nvSpPr>
        <xdr:cNvPr id="236" name="n_1aveValue【認定こども園・幼稚園・保育所】&#10;有形固定資産減価償却率">
          <a:extLst>
            <a:ext uri="{FF2B5EF4-FFF2-40B4-BE49-F238E27FC236}">
              <a16:creationId xmlns:a16="http://schemas.microsoft.com/office/drawing/2014/main" id="{A5207EBB-35F6-4C44-AC08-749FB83512DA}"/>
            </a:ext>
          </a:extLst>
        </xdr:cNvPr>
        <xdr:cNvSpPr txBox="1"/>
      </xdr:nvSpPr>
      <xdr:spPr>
        <a:xfrm>
          <a:off x="15266043"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a:t>
          </a:r>
          <a:endParaRPr kumimoji="1" lang="ja-JP" altLang="en-US" sz="1000" b="1">
            <a:solidFill>
              <a:srgbClr val="000080"/>
            </a:solidFill>
            <a:latin typeface="ＭＳ Ｐゴシック"/>
          </a:endParaRPr>
        </a:p>
      </xdr:txBody>
    </xdr:sp>
    <xdr:clientData/>
  </xdr:oneCellAnchor>
  <xdr:oneCellAnchor>
    <xdr:from>
      <xdr:col>22</xdr:col>
      <xdr:colOff>149868</xdr:colOff>
      <xdr:row>35</xdr:row>
      <xdr:rowOff>40657</xdr:rowOff>
    </xdr:from>
    <xdr:ext cx="405111" cy="259045"/>
    <xdr:sp macro="" textlink="">
      <xdr:nvSpPr>
        <xdr:cNvPr id="237" name="n_1mainValue【認定こども園・幼稚園・保育所】&#10;有形固定資産減価償却率">
          <a:extLst>
            <a:ext uri="{FF2B5EF4-FFF2-40B4-BE49-F238E27FC236}">
              <a16:creationId xmlns:a16="http://schemas.microsoft.com/office/drawing/2014/main" id="{6015548B-7AA0-4E05-B12F-685261435436}"/>
            </a:ext>
          </a:extLst>
        </xdr:cNvPr>
        <xdr:cNvSpPr txBox="1"/>
      </xdr:nvSpPr>
      <xdr:spPr>
        <a:xfrm>
          <a:off x="15266043"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238" name="正方形/長方形 237">
          <a:extLst>
            <a:ext uri="{FF2B5EF4-FFF2-40B4-BE49-F238E27FC236}">
              <a16:creationId xmlns:a16="http://schemas.microsoft.com/office/drawing/2014/main" id="{666DEDCA-BC15-4B77-B502-BC59B627B889}"/>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39" name="正方形/長方形 238">
          <a:extLst>
            <a:ext uri="{FF2B5EF4-FFF2-40B4-BE49-F238E27FC236}">
              <a16:creationId xmlns:a16="http://schemas.microsoft.com/office/drawing/2014/main" id="{4FA886A9-C2CF-44B2-B7F6-773E442C5E3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0" name="正方形/長方形 239">
          <a:extLst>
            <a:ext uri="{FF2B5EF4-FFF2-40B4-BE49-F238E27FC236}">
              <a16:creationId xmlns:a16="http://schemas.microsoft.com/office/drawing/2014/main" id="{7B684154-452D-4CF3-B7EF-B3A725EBE35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1" name="正方形/長方形 240">
          <a:extLst>
            <a:ext uri="{FF2B5EF4-FFF2-40B4-BE49-F238E27FC236}">
              <a16:creationId xmlns:a16="http://schemas.microsoft.com/office/drawing/2014/main" id="{8CE3FE86-43E2-4996-AD2B-EF1878F64B3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2" name="正方形/長方形 241">
          <a:extLst>
            <a:ext uri="{FF2B5EF4-FFF2-40B4-BE49-F238E27FC236}">
              <a16:creationId xmlns:a16="http://schemas.microsoft.com/office/drawing/2014/main" id="{328E530D-60E9-409B-9900-D77BF69E1A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3" name="正方形/長方形 242">
          <a:extLst>
            <a:ext uri="{FF2B5EF4-FFF2-40B4-BE49-F238E27FC236}">
              <a16:creationId xmlns:a16="http://schemas.microsoft.com/office/drawing/2014/main" id="{43CE7682-28DF-48B4-99B6-9B84EE1E7F56}"/>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4" name="正方形/長方形 243">
          <a:extLst>
            <a:ext uri="{FF2B5EF4-FFF2-40B4-BE49-F238E27FC236}">
              <a16:creationId xmlns:a16="http://schemas.microsoft.com/office/drawing/2014/main" id="{FF3553B4-3A35-4158-9F13-312BE20EDDBF}"/>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0.133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5" name="正方形/長方形 244">
          <a:extLst>
            <a:ext uri="{FF2B5EF4-FFF2-40B4-BE49-F238E27FC236}">
              <a16:creationId xmlns:a16="http://schemas.microsoft.com/office/drawing/2014/main" id="{85122E7E-5694-491B-80A5-87A2DC4EA39F}"/>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246" name="テキスト ボックス 245">
          <a:extLst>
            <a:ext uri="{FF2B5EF4-FFF2-40B4-BE49-F238E27FC236}">
              <a16:creationId xmlns:a16="http://schemas.microsoft.com/office/drawing/2014/main" id="{247C1C19-0013-4737-A92A-9A115EB6A79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247" name="直線コネクタ 246">
          <a:extLst>
            <a:ext uri="{FF2B5EF4-FFF2-40B4-BE49-F238E27FC236}">
              <a16:creationId xmlns:a16="http://schemas.microsoft.com/office/drawing/2014/main" id="{23DCB6E5-59C7-4351-ADA8-0AB8C9D669B3}"/>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248" name="直線コネクタ 247">
          <a:extLst>
            <a:ext uri="{FF2B5EF4-FFF2-40B4-BE49-F238E27FC236}">
              <a16:creationId xmlns:a16="http://schemas.microsoft.com/office/drawing/2014/main" id="{98A68ACD-28BB-4B46-9B46-20DC37B191E8}"/>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249" name="テキスト ボックス 248">
          <a:extLst>
            <a:ext uri="{FF2B5EF4-FFF2-40B4-BE49-F238E27FC236}">
              <a16:creationId xmlns:a16="http://schemas.microsoft.com/office/drawing/2014/main" id="{285E7771-8721-4E1E-B49F-8C83BB10D6E6}"/>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250" name="直線コネクタ 249">
          <a:extLst>
            <a:ext uri="{FF2B5EF4-FFF2-40B4-BE49-F238E27FC236}">
              <a16:creationId xmlns:a16="http://schemas.microsoft.com/office/drawing/2014/main" id="{D4A7B81E-98E5-4551-A91B-6EC999EF3695}"/>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251" name="テキスト ボックス 250">
          <a:extLst>
            <a:ext uri="{FF2B5EF4-FFF2-40B4-BE49-F238E27FC236}">
              <a16:creationId xmlns:a16="http://schemas.microsoft.com/office/drawing/2014/main" id="{A983A62F-C004-4F9C-9424-790B73A73488}"/>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252" name="直線コネクタ 251">
          <a:extLst>
            <a:ext uri="{FF2B5EF4-FFF2-40B4-BE49-F238E27FC236}">
              <a16:creationId xmlns:a16="http://schemas.microsoft.com/office/drawing/2014/main" id="{A752E0AF-1BEC-48C4-BD76-892E8FFD5E5D}"/>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253" name="テキスト ボックス 252">
          <a:extLst>
            <a:ext uri="{FF2B5EF4-FFF2-40B4-BE49-F238E27FC236}">
              <a16:creationId xmlns:a16="http://schemas.microsoft.com/office/drawing/2014/main" id="{C88391D4-40A7-4566-82C7-C0D17B26DB2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254" name="直線コネクタ 253">
          <a:extLst>
            <a:ext uri="{FF2B5EF4-FFF2-40B4-BE49-F238E27FC236}">
              <a16:creationId xmlns:a16="http://schemas.microsoft.com/office/drawing/2014/main" id="{7F8BEBCB-E65E-4D47-97EF-3CD8DA95F2C9}"/>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255" name="テキスト ボックス 254">
          <a:extLst>
            <a:ext uri="{FF2B5EF4-FFF2-40B4-BE49-F238E27FC236}">
              <a16:creationId xmlns:a16="http://schemas.microsoft.com/office/drawing/2014/main" id="{6240AA93-4547-44AA-A1ED-812E147BCDCF}"/>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256" name="直線コネクタ 255">
          <a:extLst>
            <a:ext uri="{FF2B5EF4-FFF2-40B4-BE49-F238E27FC236}">
              <a16:creationId xmlns:a16="http://schemas.microsoft.com/office/drawing/2014/main" id="{3E93B7A9-5213-4435-8528-795DD0943B1F}"/>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257" name="テキスト ボックス 256">
          <a:extLst>
            <a:ext uri="{FF2B5EF4-FFF2-40B4-BE49-F238E27FC236}">
              <a16:creationId xmlns:a16="http://schemas.microsoft.com/office/drawing/2014/main" id="{44FC6487-9B6D-438D-94D6-0896E3D9DB0F}"/>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258" name="直線コネクタ 257">
          <a:extLst>
            <a:ext uri="{FF2B5EF4-FFF2-40B4-BE49-F238E27FC236}">
              <a16:creationId xmlns:a16="http://schemas.microsoft.com/office/drawing/2014/main" id="{F2078372-81B7-4B9A-99B1-A3C50E70C0A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259" name="テキスト ボックス 258">
          <a:extLst>
            <a:ext uri="{FF2B5EF4-FFF2-40B4-BE49-F238E27FC236}">
              <a16:creationId xmlns:a16="http://schemas.microsoft.com/office/drawing/2014/main" id="{D0B6ED70-32CD-43F0-8052-C65C7AE6364E}"/>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260" name="【認定こども園・幼稚園・保育所】&#10;一人当たり面積グラフ枠">
          <a:extLst>
            <a:ext uri="{FF2B5EF4-FFF2-40B4-BE49-F238E27FC236}">
              <a16:creationId xmlns:a16="http://schemas.microsoft.com/office/drawing/2014/main" id="{BB36E618-1052-470B-8CFD-23013735594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32</xdr:row>
      <xdr:rowOff>144780</xdr:rowOff>
    </xdr:from>
    <xdr:to>
      <xdr:col>32</xdr:col>
      <xdr:colOff>186689</xdr:colOff>
      <xdr:row>40</xdr:row>
      <xdr:rowOff>118110</xdr:rowOff>
    </xdr:to>
    <xdr:cxnSp macro="">
      <xdr:nvCxnSpPr>
        <xdr:cNvPr id="261" name="直線コネクタ 260">
          <a:extLst>
            <a:ext uri="{FF2B5EF4-FFF2-40B4-BE49-F238E27FC236}">
              <a16:creationId xmlns:a16="http://schemas.microsoft.com/office/drawing/2014/main" id="{D9D3CFDE-B58A-42B6-8682-00F40AE37803}"/>
            </a:ext>
          </a:extLst>
        </xdr:cNvPr>
        <xdr:cNvCxnSpPr/>
      </xdr:nvCxnSpPr>
      <xdr:spPr>
        <a:xfrm flipV="1">
          <a:off x="22160864" y="5631180"/>
          <a:ext cx="0" cy="13449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40</xdr:row>
      <xdr:rowOff>121937</xdr:rowOff>
    </xdr:from>
    <xdr:ext cx="469744" cy="259045"/>
    <xdr:sp macro="" textlink="">
      <xdr:nvSpPr>
        <xdr:cNvPr id="262" name="【認定こども園・幼稚園・保育所】&#10;一人当たり面積最小値テキスト">
          <a:extLst>
            <a:ext uri="{FF2B5EF4-FFF2-40B4-BE49-F238E27FC236}">
              <a16:creationId xmlns:a16="http://schemas.microsoft.com/office/drawing/2014/main" id="{0789CD7A-9492-4782-BF83-8342A0D82103}"/>
            </a:ext>
          </a:extLst>
        </xdr:cNvPr>
        <xdr:cNvSpPr txBox="1"/>
      </xdr:nvSpPr>
      <xdr:spPr>
        <a:xfrm>
          <a:off x="22250400" y="697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40</xdr:row>
      <xdr:rowOff>118110</xdr:rowOff>
    </xdr:from>
    <xdr:to>
      <xdr:col>32</xdr:col>
      <xdr:colOff>276225</xdr:colOff>
      <xdr:row>40</xdr:row>
      <xdr:rowOff>118110</xdr:rowOff>
    </xdr:to>
    <xdr:cxnSp macro="">
      <xdr:nvCxnSpPr>
        <xdr:cNvPr id="263" name="直線コネクタ 262">
          <a:extLst>
            <a:ext uri="{FF2B5EF4-FFF2-40B4-BE49-F238E27FC236}">
              <a16:creationId xmlns:a16="http://schemas.microsoft.com/office/drawing/2014/main" id="{BC4FA5CE-DE61-4B46-A3C4-E03F77886E56}"/>
            </a:ext>
          </a:extLst>
        </xdr:cNvPr>
        <xdr:cNvCxnSpPr/>
      </xdr:nvCxnSpPr>
      <xdr:spPr>
        <a:xfrm>
          <a:off x="22072600" y="697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91457</xdr:rowOff>
    </xdr:from>
    <xdr:ext cx="469744" cy="259045"/>
    <xdr:sp macro="" textlink="">
      <xdr:nvSpPr>
        <xdr:cNvPr id="264" name="【認定こども園・幼稚園・保育所】&#10;一人当たり面積最大値テキスト">
          <a:extLst>
            <a:ext uri="{FF2B5EF4-FFF2-40B4-BE49-F238E27FC236}">
              <a16:creationId xmlns:a16="http://schemas.microsoft.com/office/drawing/2014/main" id="{EB8F949F-8832-4336-B717-ADAF1ED92964}"/>
            </a:ext>
          </a:extLst>
        </xdr:cNvPr>
        <xdr:cNvSpPr txBox="1"/>
      </xdr:nvSpPr>
      <xdr:spPr>
        <a:xfrm>
          <a:off x="22250400" y="540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0.422</a:t>
          </a:r>
          <a:endParaRPr kumimoji="1" lang="ja-JP" altLang="en-US" sz="1000" b="1">
            <a:latin typeface="ＭＳ Ｐゴシック"/>
          </a:endParaRPr>
        </a:p>
      </xdr:txBody>
    </xdr:sp>
    <xdr:clientData/>
  </xdr:oneCellAnchor>
  <xdr:twoCellAnchor>
    <xdr:from>
      <xdr:col>32</xdr:col>
      <xdr:colOff>98425</xdr:colOff>
      <xdr:row>32</xdr:row>
      <xdr:rowOff>144780</xdr:rowOff>
    </xdr:from>
    <xdr:to>
      <xdr:col>32</xdr:col>
      <xdr:colOff>276225</xdr:colOff>
      <xdr:row>32</xdr:row>
      <xdr:rowOff>144780</xdr:rowOff>
    </xdr:to>
    <xdr:cxnSp macro="">
      <xdr:nvCxnSpPr>
        <xdr:cNvPr id="265" name="直線コネクタ 264">
          <a:extLst>
            <a:ext uri="{FF2B5EF4-FFF2-40B4-BE49-F238E27FC236}">
              <a16:creationId xmlns:a16="http://schemas.microsoft.com/office/drawing/2014/main" id="{471DC37B-65CA-4B1C-B967-956A8B7204F1}"/>
            </a:ext>
          </a:extLst>
        </xdr:cNvPr>
        <xdr:cNvCxnSpPr/>
      </xdr:nvCxnSpPr>
      <xdr:spPr>
        <a:xfrm>
          <a:off x="22072600" y="563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67327</xdr:rowOff>
    </xdr:from>
    <xdr:ext cx="469744" cy="259045"/>
    <xdr:sp macro="" textlink="">
      <xdr:nvSpPr>
        <xdr:cNvPr id="266" name="【認定こども園・幼稚園・保育所】&#10;一人当たり面積平均値テキスト">
          <a:extLst>
            <a:ext uri="{FF2B5EF4-FFF2-40B4-BE49-F238E27FC236}">
              <a16:creationId xmlns:a16="http://schemas.microsoft.com/office/drawing/2014/main" id="{09B6A7BB-CE1D-440F-8383-5D77BED04C30}"/>
            </a:ext>
          </a:extLst>
        </xdr:cNvPr>
        <xdr:cNvSpPr txBox="1"/>
      </xdr:nvSpPr>
      <xdr:spPr>
        <a:xfrm>
          <a:off x="22250400" y="6068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44450</xdr:rowOff>
    </xdr:from>
    <xdr:to>
      <xdr:col>32</xdr:col>
      <xdr:colOff>238125</xdr:colOff>
      <xdr:row>36</xdr:row>
      <xdr:rowOff>146050</xdr:rowOff>
    </xdr:to>
    <xdr:sp macro="" textlink="">
      <xdr:nvSpPr>
        <xdr:cNvPr id="267" name="フローチャート : 判断 266">
          <a:extLst>
            <a:ext uri="{FF2B5EF4-FFF2-40B4-BE49-F238E27FC236}">
              <a16:creationId xmlns:a16="http://schemas.microsoft.com/office/drawing/2014/main" id="{22347780-51FB-4F1C-84F6-5EAFB4EA7157}"/>
            </a:ext>
          </a:extLst>
        </xdr:cNvPr>
        <xdr:cNvSpPr/>
      </xdr:nvSpPr>
      <xdr:spPr>
        <a:xfrm>
          <a:off x="22110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268" name="フローチャート : 判断 267">
          <a:extLst>
            <a:ext uri="{FF2B5EF4-FFF2-40B4-BE49-F238E27FC236}">
              <a16:creationId xmlns:a16="http://schemas.microsoft.com/office/drawing/2014/main" id="{969B3DCA-8A1D-4D35-A5F3-4C0D129D8446}"/>
            </a:ext>
          </a:extLst>
        </xdr:cNvPr>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269" name="テキスト ボックス 268">
          <a:extLst>
            <a:ext uri="{FF2B5EF4-FFF2-40B4-BE49-F238E27FC236}">
              <a16:creationId xmlns:a16="http://schemas.microsoft.com/office/drawing/2014/main" id="{2D40924D-730E-4AA5-8F43-12244B18BA6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270" name="テキスト ボックス 269">
          <a:extLst>
            <a:ext uri="{FF2B5EF4-FFF2-40B4-BE49-F238E27FC236}">
              <a16:creationId xmlns:a16="http://schemas.microsoft.com/office/drawing/2014/main" id="{40E48AFF-4F11-4011-B5FC-23C44CA7667D}"/>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271" name="テキスト ボックス 270">
          <a:extLst>
            <a:ext uri="{FF2B5EF4-FFF2-40B4-BE49-F238E27FC236}">
              <a16:creationId xmlns:a16="http://schemas.microsoft.com/office/drawing/2014/main" id="{8E23C183-3A8B-4A74-AFC8-4E3A5F7298EC}"/>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272" name="テキスト ボックス 271">
          <a:extLst>
            <a:ext uri="{FF2B5EF4-FFF2-40B4-BE49-F238E27FC236}">
              <a16:creationId xmlns:a16="http://schemas.microsoft.com/office/drawing/2014/main" id="{BEA3D799-102E-47E9-9304-DFC7B821275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273" name="テキスト ボックス 272">
          <a:extLst>
            <a:ext uri="{FF2B5EF4-FFF2-40B4-BE49-F238E27FC236}">
              <a16:creationId xmlns:a16="http://schemas.microsoft.com/office/drawing/2014/main" id="{B06A05D1-310E-468D-8F94-A367B584A821}"/>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40</xdr:row>
      <xdr:rowOff>67310</xdr:rowOff>
    </xdr:from>
    <xdr:to>
      <xdr:col>32</xdr:col>
      <xdr:colOff>238125</xdr:colOff>
      <xdr:row>40</xdr:row>
      <xdr:rowOff>168910</xdr:rowOff>
    </xdr:to>
    <xdr:sp macro="" textlink="">
      <xdr:nvSpPr>
        <xdr:cNvPr id="274" name="円/楕円 273">
          <a:extLst>
            <a:ext uri="{FF2B5EF4-FFF2-40B4-BE49-F238E27FC236}">
              <a16:creationId xmlns:a16="http://schemas.microsoft.com/office/drawing/2014/main" id="{AC87755E-489E-4DF6-8B4D-AC405833FDCE}"/>
            </a:ext>
          </a:extLst>
        </xdr:cNvPr>
        <xdr:cNvSpPr/>
      </xdr:nvSpPr>
      <xdr:spPr>
        <a:xfrm>
          <a:off x="22110700" y="692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39</xdr:row>
      <xdr:rowOff>153687</xdr:rowOff>
    </xdr:from>
    <xdr:ext cx="469744" cy="259045"/>
    <xdr:sp macro="" textlink="">
      <xdr:nvSpPr>
        <xdr:cNvPr id="275" name="【認定こども園・幼稚園・保育所】&#10;一人当たり面積該当値テキスト">
          <a:extLst>
            <a:ext uri="{FF2B5EF4-FFF2-40B4-BE49-F238E27FC236}">
              <a16:creationId xmlns:a16="http://schemas.microsoft.com/office/drawing/2014/main" id="{90838A45-6296-4236-BEF2-E379B4788248}"/>
            </a:ext>
          </a:extLst>
        </xdr:cNvPr>
        <xdr:cNvSpPr txBox="1"/>
      </xdr:nvSpPr>
      <xdr:spPr>
        <a:xfrm>
          <a:off x="22250400" y="684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0.069</a:t>
          </a:r>
          <a:endParaRPr kumimoji="1" lang="ja-JP" altLang="en-US" sz="1000" b="1">
            <a:solidFill>
              <a:srgbClr val="FF0000"/>
            </a:solidFill>
            <a:latin typeface="ＭＳ Ｐゴシック"/>
          </a:endParaRPr>
        </a:p>
      </xdr:txBody>
    </xdr:sp>
    <xdr:clientData/>
  </xdr:oneCellAnchor>
  <xdr:twoCellAnchor>
    <xdr:from>
      <xdr:col>30</xdr:col>
      <xdr:colOff>669925</xdr:colOff>
      <xdr:row>40</xdr:row>
      <xdr:rowOff>71120</xdr:rowOff>
    </xdr:from>
    <xdr:to>
      <xdr:col>31</xdr:col>
      <xdr:colOff>85725</xdr:colOff>
      <xdr:row>41</xdr:row>
      <xdr:rowOff>1270</xdr:rowOff>
    </xdr:to>
    <xdr:sp macro="" textlink="">
      <xdr:nvSpPr>
        <xdr:cNvPr id="276" name="円/楕円 275">
          <a:extLst>
            <a:ext uri="{FF2B5EF4-FFF2-40B4-BE49-F238E27FC236}">
              <a16:creationId xmlns:a16="http://schemas.microsoft.com/office/drawing/2014/main" id="{02F72D1E-8F69-46A4-A54F-BB160CD94DC0}"/>
            </a:ext>
          </a:extLst>
        </xdr:cNvPr>
        <xdr:cNvSpPr/>
      </xdr:nvSpPr>
      <xdr:spPr>
        <a:xfrm>
          <a:off x="21272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40</xdr:row>
      <xdr:rowOff>118110</xdr:rowOff>
    </xdr:from>
    <xdr:to>
      <xdr:col>32</xdr:col>
      <xdr:colOff>187325</xdr:colOff>
      <xdr:row>40</xdr:row>
      <xdr:rowOff>121920</xdr:rowOff>
    </xdr:to>
    <xdr:cxnSp macro="">
      <xdr:nvCxnSpPr>
        <xdr:cNvPr id="277" name="直線コネクタ 276">
          <a:extLst>
            <a:ext uri="{FF2B5EF4-FFF2-40B4-BE49-F238E27FC236}">
              <a16:creationId xmlns:a16="http://schemas.microsoft.com/office/drawing/2014/main" id="{86FD2A9E-3CE4-468D-AD42-1B963992FC97}"/>
            </a:ext>
          </a:extLst>
        </xdr:cNvPr>
        <xdr:cNvCxnSpPr/>
      </xdr:nvCxnSpPr>
      <xdr:spPr>
        <a:xfrm flipV="1">
          <a:off x="21323300" y="69761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101617</xdr:rowOff>
    </xdr:from>
    <xdr:ext cx="469744" cy="259045"/>
    <xdr:sp macro="" textlink="">
      <xdr:nvSpPr>
        <xdr:cNvPr id="278" name="n_1aveValue【認定こども園・幼稚園・保育所】&#10;一人当たり面積">
          <a:extLst>
            <a:ext uri="{FF2B5EF4-FFF2-40B4-BE49-F238E27FC236}">
              <a16:creationId xmlns:a16="http://schemas.microsoft.com/office/drawing/2014/main" id="{97C426FA-5576-4A15-A6AE-42266F69112A}"/>
            </a:ext>
          </a:extLst>
        </xdr:cNvPr>
        <xdr:cNvSpPr txBox="1"/>
      </xdr:nvSpPr>
      <xdr:spPr>
        <a:xfrm>
          <a:off x="21075727" y="6102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40</xdr:row>
      <xdr:rowOff>163847</xdr:rowOff>
    </xdr:from>
    <xdr:ext cx="469744" cy="259045"/>
    <xdr:sp macro="" textlink="">
      <xdr:nvSpPr>
        <xdr:cNvPr id="279" name="n_1mainValue【認定こども園・幼稚園・保育所】&#10;一人当たり面積">
          <a:extLst>
            <a:ext uri="{FF2B5EF4-FFF2-40B4-BE49-F238E27FC236}">
              <a16:creationId xmlns:a16="http://schemas.microsoft.com/office/drawing/2014/main" id="{814B91AB-324B-4731-AF71-259B9C9FCE15}"/>
            </a:ext>
          </a:extLst>
        </xdr:cNvPr>
        <xdr:cNvSpPr txBox="1"/>
      </xdr:nvSpPr>
      <xdr:spPr>
        <a:xfrm>
          <a:off x="21075727" y="7021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0.068</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280" name="正方形/長方形 279">
          <a:extLst>
            <a:ext uri="{FF2B5EF4-FFF2-40B4-BE49-F238E27FC236}">
              <a16:creationId xmlns:a16="http://schemas.microsoft.com/office/drawing/2014/main" id="{CE08FDD1-16DD-457D-90EA-111B7D57589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81" name="正方形/長方形 280">
          <a:extLst>
            <a:ext uri="{FF2B5EF4-FFF2-40B4-BE49-F238E27FC236}">
              <a16:creationId xmlns:a16="http://schemas.microsoft.com/office/drawing/2014/main" id="{CA90A3F3-F933-4CC9-9237-F71176AD6E72}"/>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82" name="正方形/長方形 281">
          <a:extLst>
            <a:ext uri="{FF2B5EF4-FFF2-40B4-BE49-F238E27FC236}">
              <a16:creationId xmlns:a16="http://schemas.microsoft.com/office/drawing/2014/main" id="{97192AA9-FAF5-49C6-9D7D-C7C09DB9A2F4}"/>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11/14</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83" name="正方形/長方形 282">
          <a:extLst>
            <a:ext uri="{FF2B5EF4-FFF2-40B4-BE49-F238E27FC236}">
              <a16:creationId xmlns:a16="http://schemas.microsoft.com/office/drawing/2014/main" id="{B97BBC99-0CE8-4C7C-880D-DC6A5FF224D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84" name="正方形/長方形 283">
          <a:extLst>
            <a:ext uri="{FF2B5EF4-FFF2-40B4-BE49-F238E27FC236}">
              <a16:creationId xmlns:a16="http://schemas.microsoft.com/office/drawing/2014/main" id="{C2707801-39BD-42B8-B463-D545DB9F914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85" name="正方形/長方形 284">
          <a:extLst>
            <a:ext uri="{FF2B5EF4-FFF2-40B4-BE49-F238E27FC236}">
              <a16:creationId xmlns:a16="http://schemas.microsoft.com/office/drawing/2014/main" id="{EA4B27AE-8967-4380-81ED-009FDD8C73C4}"/>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86" name="正方形/長方形 285">
          <a:extLst>
            <a:ext uri="{FF2B5EF4-FFF2-40B4-BE49-F238E27FC236}">
              <a16:creationId xmlns:a16="http://schemas.microsoft.com/office/drawing/2014/main" id="{C2455D97-F6E7-409F-A62F-DB5003D6AA85}"/>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60.9</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87" name="正方形/長方形 286">
          <a:extLst>
            <a:ext uri="{FF2B5EF4-FFF2-40B4-BE49-F238E27FC236}">
              <a16:creationId xmlns:a16="http://schemas.microsoft.com/office/drawing/2014/main" id="{30594452-DB73-4122-8EEF-D8E27404259D}"/>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88" name="テキスト ボックス 287">
          <a:extLst>
            <a:ext uri="{FF2B5EF4-FFF2-40B4-BE49-F238E27FC236}">
              <a16:creationId xmlns:a16="http://schemas.microsoft.com/office/drawing/2014/main" id="{7BEC7612-C7E6-44D8-A86E-4E24087149A2}"/>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89" name="直線コネクタ 288">
          <a:extLst>
            <a:ext uri="{FF2B5EF4-FFF2-40B4-BE49-F238E27FC236}">
              <a16:creationId xmlns:a16="http://schemas.microsoft.com/office/drawing/2014/main" id="{87CE2793-AA69-4BB2-BEC3-0804FD43992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90" name="テキスト ボックス 289">
          <a:extLst>
            <a:ext uri="{FF2B5EF4-FFF2-40B4-BE49-F238E27FC236}">
              <a16:creationId xmlns:a16="http://schemas.microsoft.com/office/drawing/2014/main" id="{1E43C491-E6A8-4FBA-9EBB-9C485A31AEC4}"/>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91" name="直線コネクタ 290">
          <a:extLst>
            <a:ext uri="{FF2B5EF4-FFF2-40B4-BE49-F238E27FC236}">
              <a16:creationId xmlns:a16="http://schemas.microsoft.com/office/drawing/2014/main" id="{E2B990DD-CC0C-4A09-8561-17D4BCF9AC56}"/>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92" name="テキスト ボックス 291">
          <a:extLst>
            <a:ext uri="{FF2B5EF4-FFF2-40B4-BE49-F238E27FC236}">
              <a16:creationId xmlns:a16="http://schemas.microsoft.com/office/drawing/2014/main" id="{A1F77EB7-63A4-4C58-93A6-8138955B59A7}"/>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93" name="直線コネクタ 292">
          <a:extLst>
            <a:ext uri="{FF2B5EF4-FFF2-40B4-BE49-F238E27FC236}">
              <a16:creationId xmlns:a16="http://schemas.microsoft.com/office/drawing/2014/main" id="{BA8430FF-FD99-43D8-A6EE-26A46999ADD8}"/>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94" name="テキスト ボックス 293">
          <a:extLst>
            <a:ext uri="{FF2B5EF4-FFF2-40B4-BE49-F238E27FC236}">
              <a16:creationId xmlns:a16="http://schemas.microsoft.com/office/drawing/2014/main" id="{342B6B0F-2F9D-44B3-9F07-49AF00DE5B3B}"/>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95" name="直線コネクタ 294">
          <a:extLst>
            <a:ext uri="{FF2B5EF4-FFF2-40B4-BE49-F238E27FC236}">
              <a16:creationId xmlns:a16="http://schemas.microsoft.com/office/drawing/2014/main" id="{6340BC44-3177-421E-A4AE-436021DDB0C1}"/>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96" name="テキスト ボックス 295">
          <a:extLst>
            <a:ext uri="{FF2B5EF4-FFF2-40B4-BE49-F238E27FC236}">
              <a16:creationId xmlns:a16="http://schemas.microsoft.com/office/drawing/2014/main" id="{2B1BE28C-640C-409B-98B5-CD38E5630EA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97" name="直線コネクタ 296">
          <a:extLst>
            <a:ext uri="{FF2B5EF4-FFF2-40B4-BE49-F238E27FC236}">
              <a16:creationId xmlns:a16="http://schemas.microsoft.com/office/drawing/2014/main" id="{9E9110E1-B47F-4B99-A2E7-E56621C1ECC1}"/>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98" name="テキスト ボックス 297">
          <a:extLst>
            <a:ext uri="{FF2B5EF4-FFF2-40B4-BE49-F238E27FC236}">
              <a16:creationId xmlns:a16="http://schemas.microsoft.com/office/drawing/2014/main" id="{26845F40-95E0-4C9C-B5D5-F2C2465FF8FA}"/>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99" name="直線コネクタ 298">
          <a:extLst>
            <a:ext uri="{FF2B5EF4-FFF2-40B4-BE49-F238E27FC236}">
              <a16:creationId xmlns:a16="http://schemas.microsoft.com/office/drawing/2014/main" id="{F6F2C487-9EC8-4AD3-B85C-AAC2B88845B1}"/>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300" name="テキスト ボックス 299">
          <a:extLst>
            <a:ext uri="{FF2B5EF4-FFF2-40B4-BE49-F238E27FC236}">
              <a16:creationId xmlns:a16="http://schemas.microsoft.com/office/drawing/2014/main" id="{857AD4BB-F400-44AF-9FD0-A977CED749B2}"/>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301" name="直線コネクタ 300">
          <a:extLst>
            <a:ext uri="{FF2B5EF4-FFF2-40B4-BE49-F238E27FC236}">
              <a16:creationId xmlns:a16="http://schemas.microsoft.com/office/drawing/2014/main" id="{499010D3-FA7E-464A-BA0B-C1E5827D389C}"/>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302" name="テキスト ボックス 301">
          <a:extLst>
            <a:ext uri="{FF2B5EF4-FFF2-40B4-BE49-F238E27FC236}">
              <a16:creationId xmlns:a16="http://schemas.microsoft.com/office/drawing/2014/main" id="{FA56F1DB-1333-4EEC-BE38-48CAA26FB935}"/>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03" name="直線コネクタ 302">
          <a:extLst>
            <a:ext uri="{FF2B5EF4-FFF2-40B4-BE49-F238E27FC236}">
              <a16:creationId xmlns:a16="http://schemas.microsoft.com/office/drawing/2014/main" id="{AEBEED9B-7C48-4D19-91DA-1AA805A3D92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04" name="テキスト ボックス 303">
          <a:extLst>
            <a:ext uri="{FF2B5EF4-FFF2-40B4-BE49-F238E27FC236}">
              <a16:creationId xmlns:a16="http://schemas.microsoft.com/office/drawing/2014/main" id="{5486C93F-3A7E-41F4-AC0F-CC13343CC1AC}"/>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05" name="【学校施設】&#10;有形固定資産減価償却率グラフ枠">
          <a:extLst>
            <a:ext uri="{FF2B5EF4-FFF2-40B4-BE49-F238E27FC236}">
              <a16:creationId xmlns:a16="http://schemas.microsoft.com/office/drawing/2014/main" id="{9553D413-9AD6-40B8-89A4-E0CBDF8E9DF5}"/>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89807</xdr:rowOff>
    </xdr:from>
    <xdr:to>
      <xdr:col>23</xdr:col>
      <xdr:colOff>516889</xdr:colOff>
      <xdr:row>64</xdr:row>
      <xdr:rowOff>0</xdr:rowOff>
    </xdr:to>
    <xdr:cxnSp macro="">
      <xdr:nvCxnSpPr>
        <xdr:cNvPr id="306" name="直線コネクタ 305">
          <a:extLst>
            <a:ext uri="{FF2B5EF4-FFF2-40B4-BE49-F238E27FC236}">
              <a16:creationId xmlns:a16="http://schemas.microsoft.com/office/drawing/2014/main" id="{F4AEDDF4-A1ED-4BCB-B50F-669EBA5F11CB}"/>
            </a:ext>
          </a:extLst>
        </xdr:cNvPr>
        <xdr:cNvCxnSpPr/>
      </xdr:nvCxnSpPr>
      <xdr:spPr>
        <a:xfrm flipV="1">
          <a:off x="16318864" y="95195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3827</xdr:rowOff>
    </xdr:from>
    <xdr:ext cx="405111" cy="259045"/>
    <xdr:sp macro="" textlink="">
      <xdr:nvSpPr>
        <xdr:cNvPr id="307" name="【学校施設】&#10;有形固定資産減価償却率最小値テキスト">
          <a:extLst>
            <a:ext uri="{FF2B5EF4-FFF2-40B4-BE49-F238E27FC236}">
              <a16:creationId xmlns:a16="http://schemas.microsoft.com/office/drawing/2014/main" id="{8807EEB2-C690-44EA-A275-B01FB092ADA4}"/>
            </a:ext>
          </a:extLst>
        </xdr:cNvPr>
        <xdr:cNvSpPr txBox="1"/>
      </xdr:nvSpPr>
      <xdr:spPr>
        <a:xfrm>
          <a:off x="16408400" y="1097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a:t>
          </a:r>
          <a:endParaRPr kumimoji="1" lang="ja-JP" altLang="en-US" sz="1000" b="1">
            <a:latin typeface="ＭＳ Ｐゴシック"/>
          </a:endParaRPr>
        </a:p>
      </xdr:txBody>
    </xdr:sp>
    <xdr:clientData/>
  </xdr:oneCellAnchor>
  <xdr:twoCellAnchor>
    <xdr:from>
      <xdr:col>23</xdr:col>
      <xdr:colOff>428625</xdr:colOff>
      <xdr:row>64</xdr:row>
      <xdr:rowOff>0</xdr:rowOff>
    </xdr:from>
    <xdr:to>
      <xdr:col>23</xdr:col>
      <xdr:colOff>606425</xdr:colOff>
      <xdr:row>64</xdr:row>
      <xdr:rowOff>0</xdr:rowOff>
    </xdr:to>
    <xdr:cxnSp macro="">
      <xdr:nvCxnSpPr>
        <xdr:cNvPr id="308" name="直線コネクタ 307">
          <a:extLst>
            <a:ext uri="{FF2B5EF4-FFF2-40B4-BE49-F238E27FC236}">
              <a16:creationId xmlns:a16="http://schemas.microsoft.com/office/drawing/2014/main" id="{C5101168-8018-4A45-908B-6715E49BE5A0}"/>
            </a:ext>
          </a:extLst>
        </xdr:cNvPr>
        <xdr:cNvCxnSpPr/>
      </xdr:nvCxnSpPr>
      <xdr:spPr>
        <a:xfrm>
          <a:off x="16230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36484</xdr:rowOff>
    </xdr:from>
    <xdr:ext cx="405111" cy="259045"/>
    <xdr:sp macro="" textlink="">
      <xdr:nvSpPr>
        <xdr:cNvPr id="309" name="【学校施設】&#10;有形固定資産減価償却率最大値テキスト">
          <a:extLst>
            <a:ext uri="{FF2B5EF4-FFF2-40B4-BE49-F238E27FC236}">
              <a16:creationId xmlns:a16="http://schemas.microsoft.com/office/drawing/2014/main" id="{75E90ECC-5EEB-41DB-9AE8-209BBDD348A2}"/>
            </a:ext>
          </a:extLst>
        </xdr:cNvPr>
        <xdr:cNvSpPr txBox="1"/>
      </xdr:nvSpPr>
      <xdr:spPr>
        <a:xfrm>
          <a:off x="16408400" y="9294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78.5</a:t>
          </a:r>
          <a:endParaRPr kumimoji="1" lang="ja-JP" altLang="en-US" sz="1000" b="1">
            <a:latin typeface="ＭＳ Ｐゴシック"/>
          </a:endParaRPr>
        </a:p>
      </xdr:txBody>
    </xdr:sp>
    <xdr:clientData/>
  </xdr:oneCellAnchor>
  <xdr:twoCellAnchor>
    <xdr:from>
      <xdr:col>23</xdr:col>
      <xdr:colOff>428625</xdr:colOff>
      <xdr:row>55</xdr:row>
      <xdr:rowOff>89807</xdr:rowOff>
    </xdr:from>
    <xdr:to>
      <xdr:col>23</xdr:col>
      <xdr:colOff>606425</xdr:colOff>
      <xdr:row>55</xdr:row>
      <xdr:rowOff>89807</xdr:rowOff>
    </xdr:to>
    <xdr:cxnSp macro="">
      <xdr:nvCxnSpPr>
        <xdr:cNvPr id="310" name="直線コネクタ 309">
          <a:extLst>
            <a:ext uri="{FF2B5EF4-FFF2-40B4-BE49-F238E27FC236}">
              <a16:creationId xmlns:a16="http://schemas.microsoft.com/office/drawing/2014/main" id="{BE699BFA-E41B-4DC5-A96C-79E458A3ECE6}"/>
            </a:ext>
          </a:extLst>
        </xdr:cNvPr>
        <xdr:cNvCxnSpPr/>
      </xdr:nvCxnSpPr>
      <xdr:spPr>
        <a:xfrm>
          <a:off x="16230600" y="951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94542</xdr:rowOff>
    </xdr:from>
    <xdr:ext cx="405111" cy="259045"/>
    <xdr:sp macro="" textlink="">
      <xdr:nvSpPr>
        <xdr:cNvPr id="311" name="【学校施設】&#10;有形固定資産減価償却率平均値テキスト">
          <a:extLst>
            <a:ext uri="{FF2B5EF4-FFF2-40B4-BE49-F238E27FC236}">
              <a16:creationId xmlns:a16="http://schemas.microsoft.com/office/drawing/2014/main" id="{08DB1EA5-A33E-41C9-A7E7-A86639077CE3}"/>
            </a:ext>
          </a:extLst>
        </xdr:cNvPr>
        <xdr:cNvSpPr txBox="1"/>
      </xdr:nvSpPr>
      <xdr:spPr>
        <a:xfrm>
          <a:off x="16408400" y="10038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56.5</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71665</xdr:rowOff>
    </xdr:from>
    <xdr:to>
      <xdr:col>23</xdr:col>
      <xdr:colOff>568325</xdr:colOff>
      <xdr:row>60</xdr:row>
      <xdr:rowOff>1815</xdr:rowOff>
    </xdr:to>
    <xdr:sp macro="" textlink="">
      <xdr:nvSpPr>
        <xdr:cNvPr id="312" name="フローチャート : 判断 311">
          <a:extLst>
            <a:ext uri="{FF2B5EF4-FFF2-40B4-BE49-F238E27FC236}">
              <a16:creationId xmlns:a16="http://schemas.microsoft.com/office/drawing/2014/main" id="{792172B6-00EA-4CB1-81A8-0354EE52C923}"/>
            </a:ext>
          </a:extLst>
        </xdr:cNvPr>
        <xdr:cNvSpPr/>
      </xdr:nvSpPr>
      <xdr:spPr>
        <a:xfrm>
          <a:off x="16268700" y="1018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104322</xdr:rowOff>
    </xdr:from>
    <xdr:to>
      <xdr:col>22</xdr:col>
      <xdr:colOff>415925</xdr:colOff>
      <xdr:row>60</xdr:row>
      <xdr:rowOff>34472</xdr:rowOff>
    </xdr:to>
    <xdr:sp macro="" textlink="">
      <xdr:nvSpPr>
        <xdr:cNvPr id="313" name="フローチャート : 判断 312">
          <a:extLst>
            <a:ext uri="{FF2B5EF4-FFF2-40B4-BE49-F238E27FC236}">
              <a16:creationId xmlns:a16="http://schemas.microsoft.com/office/drawing/2014/main" id="{769604D5-1505-4544-868A-5DCE56892D55}"/>
            </a:ext>
          </a:extLst>
        </xdr:cNvPr>
        <xdr:cNvSpPr/>
      </xdr:nvSpPr>
      <xdr:spPr>
        <a:xfrm>
          <a:off x="15430500" y="1021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54B75DC1-0A70-4CA5-B7EB-52FB12AD2AC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2FC6AB8C-E537-4E3F-8DDA-ED862AA3F51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5E05D0CB-5277-4883-BA03-55E28C4C37D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BE48CAD8-9CC6-498F-8BF9-2B4F4FB7125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9E72E892-18E9-4AB3-94B8-B76394D7170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60</xdr:row>
      <xdr:rowOff>24312</xdr:rowOff>
    </xdr:from>
    <xdr:to>
      <xdr:col>23</xdr:col>
      <xdr:colOff>568325</xdr:colOff>
      <xdr:row>60</xdr:row>
      <xdr:rowOff>125912</xdr:rowOff>
    </xdr:to>
    <xdr:sp macro="" textlink="">
      <xdr:nvSpPr>
        <xdr:cNvPr id="319" name="円/楕円 318">
          <a:extLst>
            <a:ext uri="{FF2B5EF4-FFF2-40B4-BE49-F238E27FC236}">
              <a16:creationId xmlns:a16="http://schemas.microsoft.com/office/drawing/2014/main" id="{761D7BFB-3873-4495-80AE-8DE08FB0DA43}"/>
            </a:ext>
          </a:extLst>
        </xdr:cNvPr>
        <xdr:cNvSpPr/>
      </xdr:nvSpPr>
      <xdr:spPr>
        <a:xfrm>
          <a:off x="16268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60</xdr:row>
      <xdr:rowOff>2739</xdr:rowOff>
    </xdr:from>
    <xdr:ext cx="405111" cy="259045"/>
    <xdr:sp macro="" textlink="">
      <xdr:nvSpPr>
        <xdr:cNvPr id="320" name="【学校施設】&#10;有形固定資産減価償却率該当値テキスト">
          <a:extLst>
            <a:ext uri="{FF2B5EF4-FFF2-40B4-BE49-F238E27FC236}">
              <a16:creationId xmlns:a16="http://schemas.microsoft.com/office/drawing/2014/main" id="{490473F5-5EA6-40FE-8344-65FC93D65BD2}"/>
            </a:ext>
          </a:extLst>
        </xdr:cNvPr>
        <xdr:cNvSpPr txBox="1"/>
      </xdr:nvSpPr>
      <xdr:spPr>
        <a:xfrm>
          <a:off x="16408400"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52.7</a:t>
          </a:r>
          <a:endParaRPr kumimoji="1" lang="ja-JP" altLang="en-US" sz="1000" b="1">
            <a:solidFill>
              <a:srgbClr val="FF0000"/>
            </a:solidFill>
            <a:latin typeface="ＭＳ Ｐゴシック"/>
          </a:endParaRPr>
        </a:p>
      </xdr:txBody>
    </xdr:sp>
    <xdr:clientData/>
  </xdr:oneCellAnchor>
  <xdr:twoCellAnchor>
    <xdr:from>
      <xdr:col>22</xdr:col>
      <xdr:colOff>314325</xdr:colOff>
      <xdr:row>60</xdr:row>
      <xdr:rowOff>76563</xdr:rowOff>
    </xdr:from>
    <xdr:to>
      <xdr:col>22</xdr:col>
      <xdr:colOff>415925</xdr:colOff>
      <xdr:row>61</xdr:row>
      <xdr:rowOff>6713</xdr:rowOff>
    </xdr:to>
    <xdr:sp macro="" textlink="">
      <xdr:nvSpPr>
        <xdr:cNvPr id="321" name="円/楕円 320">
          <a:extLst>
            <a:ext uri="{FF2B5EF4-FFF2-40B4-BE49-F238E27FC236}">
              <a16:creationId xmlns:a16="http://schemas.microsoft.com/office/drawing/2014/main" id="{0B575739-D5BD-48BD-ADB6-B3614C290901}"/>
            </a:ext>
          </a:extLst>
        </xdr:cNvPr>
        <xdr:cNvSpPr/>
      </xdr:nvSpPr>
      <xdr:spPr>
        <a:xfrm>
          <a:off x="15430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60</xdr:row>
      <xdr:rowOff>75112</xdr:rowOff>
    </xdr:from>
    <xdr:to>
      <xdr:col>23</xdr:col>
      <xdr:colOff>517525</xdr:colOff>
      <xdr:row>60</xdr:row>
      <xdr:rowOff>127363</xdr:rowOff>
    </xdr:to>
    <xdr:cxnSp macro="">
      <xdr:nvCxnSpPr>
        <xdr:cNvPr id="322" name="直線コネクタ 321">
          <a:extLst>
            <a:ext uri="{FF2B5EF4-FFF2-40B4-BE49-F238E27FC236}">
              <a16:creationId xmlns:a16="http://schemas.microsoft.com/office/drawing/2014/main" id="{270F6D0B-B91F-4695-89AB-7DFB3D08C4F7}"/>
            </a:ext>
          </a:extLst>
        </xdr:cNvPr>
        <xdr:cNvCxnSpPr/>
      </xdr:nvCxnSpPr>
      <xdr:spPr>
        <a:xfrm flipV="1">
          <a:off x="15481300" y="10362112"/>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58</xdr:row>
      <xdr:rowOff>50999</xdr:rowOff>
    </xdr:from>
    <xdr:ext cx="405111" cy="259045"/>
    <xdr:sp macro="" textlink="">
      <xdr:nvSpPr>
        <xdr:cNvPr id="323" name="n_1aveValue【学校施設】&#10;有形固定資産減価償却率">
          <a:extLst>
            <a:ext uri="{FF2B5EF4-FFF2-40B4-BE49-F238E27FC236}">
              <a16:creationId xmlns:a16="http://schemas.microsoft.com/office/drawing/2014/main" id="{D8C8F09C-69A0-45D0-B22A-6A4BBC40B92B}"/>
            </a:ext>
          </a:extLst>
        </xdr:cNvPr>
        <xdr:cNvSpPr txBox="1"/>
      </xdr:nvSpPr>
      <xdr:spPr>
        <a:xfrm>
          <a:off x="15266043" y="999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169290</xdr:rowOff>
    </xdr:from>
    <xdr:ext cx="405111" cy="259045"/>
    <xdr:sp macro="" textlink="">
      <xdr:nvSpPr>
        <xdr:cNvPr id="324" name="n_1mainValue【学校施設】&#10;有形固定資産減価償却率">
          <a:extLst>
            <a:ext uri="{FF2B5EF4-FFF2-40B4-BE49-F238E27FC236}">
              <a16:creationId xmlns:a16="http://schemas.microsoft.com/office/drawing/2014/main" id="{005E34F3-BC5C-4FCD-A897-754129BF3068}"/>
            </a:ext>
          </a:extLst>
        </xdr:cNvPr>
        <xdr:cNvSpPr txBox="1"/>
      </xdr:nvSpPr>
      <xdr:spPr>
        <a:xfrm>
          <a:off x="15266043"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25" name="正方形/長方形 324">
          <a:extLst>
            <a:ext uri="{FF2B5EF4-FFF2-40B4-BE49-F238E27FC236}">
              <a16:creationId xmlns:a16="http://schemas.microsoft.com/office/drawing/2014/main" id="{9AFDA22C-126F-44EB-9E0A-ABDD1B246CB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26" name="正方形/長方形 325">
          <a:extLst>
            <a:ext uri="{FF2B5EF4-FFF2-40B4-BE49-F238E27FC236}">
              <a16:creationId xmlns:a16="http://schemas.microsoft.com/office/drawing/2014/main" id="{CE3A040E-DA31-486B-A5D9-42F64B68FB9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27" name="正方形/長方形 326">
          <a:extLst>
            <a:ext uri="{FF2B5EF4-FFF2-40B4-BE49-F238E27FC236}">
              <a16:creationId xmlns:a16="http://schemas.microsoft.com/office/drawing/2014/main" id="{FAECD6DB-0020-4094-9590-BB125FE45AB1}"/>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12/14</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28" name="正方形/長方形 327">
          <a:extLst>
            <a:ext uri="{FF2B5EF4-FFF2-40B4-BE49-F238E27FC236}">
              <a16:creationId xmlns:a16="http://schemas.microsoft.com/office/drawing/2014/main" id="{F954BD84-E8AC-4764-9A00-49DBBEBC937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29" name="正方形/長方形 328">
          <a:extLst>
            <a:ext uri="{FF2B5EF4-FFF2-40B4-BE49-F238E27FC236}">
              <a16:creationId xmlns:a16="http://schemas.microsoft.com/office/drawing/2014/main" id="{4537F3A7-E6FF-4B34-98EC-A5B4E270B9A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1.272</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30" name="正方形/長方形 329">
          <a:extLst>
            <a:ext uri="{FF2B5EF4-FFF2-40B4-BE49-F238E27FC236}">
              <a16:creationId xmlns:a16="http://schemas.microsoft.com/office/drawing/2014/main" id="{50D7B552-3FF3-49FD-A4AD-2B036363E1C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31" name="正方形/長方形 330">
          <a:extLst>
            <a:ext uri="{FF2B5EF4-FFF2-40B4-BE49-F238E27FC236}">
              <a16:creationId xmlns:a16="http://schemas.microsoft.com/office/drawing/2014/main" id="{641AAF52-54AA-4C3E-BD01-40F5945E4371}"/>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32" name="正方形/長方形 331">
          <a:extLst>
            <a:ext uri="{FF2B5EF4-FFF2-40B4-BE49-F238E27FC236}">
              <a16:creationId xmlns:a16="http://schemas.microsoft.com/office/drawing/2014/main" id="{D6CEDD2A-7599-48A5-8207-7AE6FB1C6C0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33" name="テキスト ボックス 332">
          <a:extLst>
            <a:ext uri="{FF2B5EF4-FFF2-40B4-BE49-F238E27FC236}">
              <a16:creationId xmlns:a16="http://schemas.microsoft.com/office/drawing/2014/main" id="{A03E876B-95A1-4DAF-AE80-EA9CC9558E5B}"/>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34" name="直線コネクタ 333">
          <a:extLst>
            <a:ext uri="{FF2B5EF4-FFF2-40B4-BE49-F238E27FC236}">
              <a16:creationId xmlns:a16="http://schemas.microsoft.com/office/drawing/2014/main" id="{4FF3B722-D829-4D6E-B59A-3CEA9AB81E5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35" name="テキスト ボックス 334">
          <a:extLst>
            <a:ext uri="{FF2B5EF4-FFF2-40B4-BE49-F238E27FC236}">
              <a16:creationId xmlns:a16="http://schemas.microsoft.com/office/drawing/2014/main" id="{81E60F77-DD1D-44E7-933A-3443EB395C68}"/>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336" name="直線コネクタ 335">
          <a:extLst>
            <a:ext uri="{FF2B5EF4-FFF2-40B4-BE49-F238E27FC236}">
              <a16:creationId xmlns:a16="http://schemas.microsoft.com/office/drawing/2014/main" id="{3485DABE-3ED2-44FD-83B3-DB3745D6DD9B}"/>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37" name="テキスト ボックス 336">
          <a:extLst>
            <a:ext uri="{FF2B5EF4-FFF2-40B4-BE49-F238E27FC236}">
              <a16:creationId xmlns:a16="http://schemas.microsoft.com/office/drawing/2014/main" id="{C6C7CEA0-6289-4D00-AC7D-EE351ED880A1}"/>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38" name="直線コネクタ 337">
          <a:extLst>
            <a:ext uri="{FF2B5EF4-FFF2-40B4-BE49-F238E27FC236}">
              <a16:creationId xmlns:a16="http://schemas.microsoft.com/office/drawing/2014/main" id="{C2133E9F-DD9A-4D2A-999D-0FAF43A7F447}"/>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39" name="テキスト ボックス 338">
          <a:extLst>
            <a:ext uri="{FF2B5EF4-FFF2-40B4-BE49-F238E27FC236}">
              <a16:creationId xmlns:a16="http://schemas.microsoft.com/office/drawing/2014/main" id="{B066D77D-ED73-47E0-8838-4EAE9A8AC6EE}"/>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40" name="直線コネクタ 339">
          <a:extLst>
            <a:ext uri="{FF2B5EF4-FFF2-40B4-BE49-F238E27FC236}">
              <a16:creationId xmlns:a16="http://schemas.microsoft.com/office/drawing/2014/main" id="{BB608E4A-365D-4EE4-9430-A693B94CF16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41" name="テキスト ボックス 340">
          <a:extLst>
            <a:ext uri="{FF2B5EF4-FFF2-40B4-BE49-F238E27FC236}">
              <a16:creationId xmlns:a16="http://schemas.microsoft.com/office/drawing/2014/main" id="{9600277A-5293-4045-B810-07E3713F989A}"/>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42" name="直線コネクタ 341">
          <a:extLst>
            <a:ext uri="{FF2B5EF4-FFF2-40B4-BE49-F238E27FC236}">
              <a16:creationId xmlns:a16="http://schemas.microsoft.com/office/drawing/2014/main" id="{2DDE9208-E9C5-4824-91B8-119C0DA30FD7}"/>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43" name="テキスト ボックス 342">
          <a:extLst>
            <a:ext uri="{FF2B5EF4-FFF2-40B4-BE49-F238E27FC236}">
              <a16:creationId xmlns:a16="http://schemas.microsoft.com/office/drawing/2014/main" id="{0B15ED75-5B00-47A3-B044-13E7995126E9}"/>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44" name="直線コネクタ 343">
          <a:extLst>
            <a:ext uri="{FF2B5EF4-FFF2-40B4-BE49-F238E27FC236}">
              <a16:creationId xmlns:a16="http://schemas.microsoft.com/office/drawing/2014/main" id="{B584A2D8-5F0F-4911-9662-98087180A5B7}"/>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45" name="テキスト ボックス 344">
          <a:extLst>
            <a:ext uri="{FF2B5EF4-FFF2-40B4-BE49-F238E27FC236}">
              <a16:creationId xmlns:a16="http://schemas.microsoft.com/office/drawing/2014/main" id="{FC2469DE-4A18-4B8A-8E1E-589B46A0084B}"/>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46" name="直線コネクタ 345">
          <a:extLst>
            <a:ext uri="{FF2B5EF4-FFF2-40B4-BE49-F238E27FC236}">
              <a16:creationId xmlns:a16="http://schemas.microsoft.com/office/drawing/2014/main" id="{C1FA9584-D622-471A-A523-F9F66F2DFFA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47" name="テキスト ボックス 346">
          <a:extLst>
            <a:ext uri="{FF2B5EF4-FFF2-40B4-BE49-F238E27FC236}">
              <a16:creationId xmlns:a16="http://schemas.microsoft.com/office/drawing/2014/main" id="{92CE1F3B-8AFC-4CAF-8771-B22EE8A62A1A}"/>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48" name="直線コネクタ 347">
          <a:extLst>
            <a:ext uri="{FF2B5EF4-FFF2-40B4-BE49-F238E27FC236}">
              <a16:creationId xmlns:a16="http://schemas.microsoft.com/office/drawing/2014/main" id="{95990C40-555E-44B3-9A41-63AD6107C299}"/>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49" name="テキスト ボックス 348">
          <a:extLst>
            <a:ext uri="{FF2B5EF4-FFF2-40B4-BE49-F238E27FC236}">
              <a16:creationId xmlns:a16="http://schemas.microsoft.com/office/drawing/2014/main" id="{65F7D498-1569-4E03-8460-E47781FCA86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0" name="【学校施設】&#10;一人当たり面積グラフ枠">
          <a:extLst>
            <a:ext uri="{FF2B5EF4-FFF2-40B4-BE49-F238E27FC236}">
              <a16:creationId xmlns:a16="http://schemas.microsoft.com/office/drawing/2014/main" id="{72AC1ECB-26C8-4A77-9AE4-DE5285887AB1}"/>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35378</xdr:rowOff>
    </xdr:from>
    <xdr:to>
      <xdr:col>32</xdr:col>
      <xdr:colOff>186689</xdr:colOff>
      <xdr:row>64</xdr:row>
      <xdr:rowOff>91440</xdr:rowOff>
    </xdr:to>
    <xdr:cxnSp macro="">
      <xdr:nvCxnSpPr>
        <xdr:cNvPr id="351" name="直線コネクタ 350">
          <a:extLst>
            <a:ext uri="{FF2B5EF4-FFF2-40B4-BE49-F238E27FC236}">
              <a16:creationId xmlns:a16="http://schemas.microsoft.com/office/drawing/2014/main" id="{991C63D8-17B0-488F-8079-464EBD6FE80D}"/>
            </a:ext>
          </a:extLst>
        </xdr:cNvPr>
        <xdr:cNvCxnSpPr/>
      </xdr:nvCxnSpPr>
      <xdr:spPr>
        <a:xfrm flipV="1">
          <a:off x="22160864" y="9465128"/>
          <a:ext cx="0" cy="1599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95267</xdr:rowOff>
    </xdr:from>
    <xdr:ext cx="469744" cy="259045"/>
    <xdr:sp macro="" textlink="">
      <xdr:nvSpPr>
        <xdr:cNvPr id="352" name="【学校施設】&#10;一人当たり面積最小値テキスト">
          <a:extLst>
            <a:ext uri="{FF2B5EF4-FFF2-40B4-BE49-F238E27FC236}">
              <a16:creationId xmlns:a16="http://schemas.microsoft.com/office/drawing/2014/main" id="{C9776AF6-CF5A-4486-BFE6-88DC634A95F0}"/>
            </a:ext>
          </a:extLst>
        </xdr:cNvPr>
        <xdr:cNvSpPr txBox="1"/>
      </xdr:nvSpPr>
      <xdr:spPr>
        <a:xfrm>
          <a:off x="22250400" y="11068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a:t>
          </a:r>
          <a:endParaRPr kumimoji="1" lang="ja-JP" altLang="en-US" sz="1000" b="1">
            <a:latin typeface="ＭＳ Ｐゴシック"/>
          </a:endParaRPr>
        </a:p>
      </xdr:txBody>
    </xdr:sp>
    <xdr:clientData/>
  </xdr:oneCellAnchor>
  <xdr:twoCellAnchor>
    <xdr:from>
      <xdr:col>32</xdr:col>
      <xdr:colOff>98425</xdr:colOff>
      <xdr:row>64</xdr:row>
      <xdr:rowOff>91440</xdr:rowOff>
    </xdr:from>
    <xdr:to>
      <xdr:col>32</xdr:col>
      <xdr:colOff>276225</xdr:colOff>
      <xdr:row>64</xdr:row>
      <xdr:rowOff>91440</xdr:rowOff>
    </xdr:to>
    <xdr:cxnSp macro="">
      <xdr:nvCxnSpPr>
        <xdr:cNvPr id="353" name="直線コネクタ 352">
          <a:extLst>
            <a:ext uri="{FF2B5EF4-FFF2-40B4-BE49-F238E27FC236}">
              <a16:creationId xmlns:a16="http://schemas.microsoft.com/office/drawing/2014/main" id="{3A4353C8-8C24-4543-8952-B68D4E8F1A8A}"/>
            </a:ext>
          </a:extLst>
        </xdr:cNvPr>
        <xdr:cNvCxnSpPr/>
      </xdr:nvCxnSpPr>
      <xdr:spPr>
        <a:xfrm>
          <a:off x="22072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153505</xdr:rowOff>
    </xdr:from>
    <xdr:ext cx="469744" cy="259045"/>
    <xdr:sp macro="" textlink="">
      <xdr:nvSpPr>
        <xdr:cNvPr id="354" name="【学校施設】&#10;一人当たり面積最大値テキスト">
          <a:extLst>
            <a:ext uri="{FF2B5EF4-FFF2-40B4-BE49-F238E27FC236}">
              <a16:creationId xmlns:a16="http://schemas.microsoft.com/office/drawing/2014/main" id="{260EBA47-A663-49F2-836B-5C342F3993F7}"/>
            </a:ext>
          </a:extLst>
        </xdr:cNvPr>
        <xdr:cNvSpPr txBox="1"/>
      </xdr:nvSpPr>
      <xdr:spPr>
        <a:xfrm>
          <a:off x="22250400" y="9240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3.005</a:t>
          </a:r>
          <a:endParaRPr kumimoji="1" lang="ja-JP" altLang="en-US" sz="1000" b="1">
            <a:latin typeface="ＭＳ Ｐゴシック"/>
          </a:endParaRPr>
        </a:p>
      </xdr:txBody>
    </xdr:sp>
    <xdr:clientData/>
  </xdr:oneCellAnchor>
  <xdr:twoCellAnchor>
    <xdr:from>
      <xdr:col>32</xdr:col>
      <xdr:colOff>98425</xdr:colOff>
      <xdr:row>55</xdr:row>
      <xdr:rowOff>35378</xdr:rowOff>
    </xdr:from>
    <xdr:to>
      <xdr:col>32</xdr:col>
      <xdr:colOff>276225</xdr:colOff>
      <xdr:row>55</xdr:row>
      <xdr:rowOff>35378</xdr:rowOff>
    </xdr:to>
    <xdr:cxnSp macro="">
      <xdr:nvCxnSpPr>
        <xdr:cNvPr id="355" name="直線コネクタ 354">
          <a:extLst>
            <a:ext uri="{FF2B5EF4-FFF2-40B4-BE49-F238E27FC236}">
              <a16:creationId xmlns:a16="http://schemas.microsoft.com/office/drawing/2014/main" id="{9EAB6D4C-A0ED-4C7F-B9C4-D155EA0CA02B}"/>
            </a:ext>
          </a:extLst>
        </xdr:cNvPr>
        <xdr:cNvCxnSpPr/>
      </xdr:nvCxnSpPr>
      <xdr:spPr>
        <a:xfrm>
          <a:off x="22072600" y="9465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170197</xdr:rowOff>
    </xdr:from>
    <xdr:ext cx="469744" cy="259045"/>
    <xdr:sp macro="" textlink="">
      <xdr:nvSpPr>
        <xdr:cNvPr id="356" name="【学校施設】&#10;一人当たり面積平均値テキスト">
          <a:extLst>
            <a:ext uri="{FF2B5EF4-FFF2-40B4-BE49-F238E27FC236}">
              <a16:creationId xmlns:a16="http://schemas.microsoft.com/office/drawing/2014/main" id="{E5CB75E8-2825-4BB3-BF16-51E7C5FF2173}"/>
            </a:ext>
          </a:extLst>
        </xdr:cNvPr>
        <xdr:cNvSpPr txBox="1"/>
      </xdr:nvSpPr>
      <xdr:spPr>
        <a:xfrm>
          <a:off x="22250400" y="10285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2.068</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147320</xdr:rowOff>
    </xdr:from>
    <xdr:to>
      <xdr:col>32</xdr:col>
      <xdr:colOff>238125</xdr:colOff>
      <xdr:row>61</xdr:row>
      <xdr:rowOff>77470</xdr:rowOff>
    </xdr:to>
    <xdr:sp macro="" textlink="">
      <xdr:nvSpPr>
        <xdr:cNvPr id="357" name="フローチャート : 判断 356">
          <a:extLst>
            <a:ext uri="{FF2B5EF4-FFF2-40B4-BE49-F238E27FC236}">
              <a16:creationId xmlns:a16="http://schemas.microsoft.com/office/drawing/2014/main" id="{F13EF160-9B3D-465D-BFDB-2262DBE48760}"/>
            </a:ext>
          </a:extLst>
        </xdr:cNvPr>
        <xdr:cNvSpPr/>
      </xdr:nvSpPr>
      <xdr:spPr>
        <a:xfrm>
          <a:off x="22110700" y="1043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27033</xdr:rowOff>
    </xdr:from>
    <xdr:to>
      <xdr:col>31</xdr:col>
      <xdr:colOff>85725</xdr:colOff>
      <xdr:row>61</xdr:row>
      <xdr:rowOff>128633</xdr:rowOff>
    </xdr:to>
    <xdr:sp macro="" textlink="">
      <xdr:nvSpPr>
        <xdr:cNvPr id="358" name="フローチャート : 判断 357">
          <a:extLst>
            <a:ext uri="{FF2B5EF4-FFF2-40B4-BE49-F238E27FC236}">
              <a16:creationId xmlns:a16="http://schemas.microsoft.com/office/drawing/2014/main" id="{6CD48190-F5F9-47C2-91AF-CB8A003731BC}"/>
            </a:ext>
          </a:extLst>
        </xdr:cNvPr>
        <xdr:cNvSpPr/>
      </xdr:nvSpPr>
      <xdr:spPr>
        <a:xfrm>
          <a:off x="21272500" y="10485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59" name="テキスト ボックス 358">
          <a:extLst>
            <a:ext uri="{FF2B5EF4-FFF2-40B4-BE49-F238E27FC236}">
              <a16:creationId xmlns:a16="http://schemas.microsoft.com/office/drawing/2014/main" id="{358DCE07-323A-49DA-B040-5E90583070CD}"/>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0" name="テキスト ボックス 359">
          <a:extLst>
            <a:ext uri="{FF2B5EF4-FFF2-40B4-BE49-F238E27FC236}">
              <a16:creationId xmlns:a16="http://schemas.microsoft.com/office/drawing/2014/main" id="{B31EB2FB-FA48-4E0F-9B67-CD5AA630FE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1" name="テキスト ボックス 360">
          <a:extLst>
            <a:ext uri="{FF2B5EF4-FFF2-40B4-BE49-F238E27FC236}">
              <a16:creationId xmlns:a16="http://schemas.microsoft.com/office/drawing/2014/main" id="{E04F3E2E-7546-483D-BAE4-851CE235FE5C}"/>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62" name="テキスト ボックス 361">
          <a:extLst>
            <a:ext uri="{FF2B5EF4-FFF2-40B4-BE49-F238E27FC236}">
              <a16:creationId xmlns:a16="http://schemas.microsoft.com/office/drawing/2014/main" id="{C62A2D3B-0BE5-4998-BE83-26F5CCB58F31}"/>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9888A242-FEDD-4D65-884C-9625C2B8793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32476</xdr:rowOff>
    </xdr:from>
    <xdr:to>
      <xdr:col>32</xdr:col>
      <xdr:colOff>238125</xdr:colOff>
      <xdr:row>63</xdr:row>
      <xdr:rowOff>134076</xdr:rowOff>
    </xdr:to>
    <xdr:sp macro="" textlink="">
      <xdr:nvSpPr>
        <xdr:cNvPr id="364" name="円/楕円 363">
          <a:extLst>
            <a:ext uri="{FF2B5EF4-FFF2-40B4-BE49-F238E27FC236}">
              <a16:creationId xmlns:a16="http://schemas.microsoft.com/office/drawing/2014/main" id="{A5DB389A-15B8-4341-A768-B35327AAF5C7}"/>
            </a:ext>
          </a:extLst>
        </xdr:cNvPr>
        <xdr:cNvSpPr/>
      </xdr:nvSpPr>
      <xdr:spPr>
        <a:xfrm>
          <a:off x="22110700" y="1083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10903</xdr:rowOff>
    </xdr:from>
    <xdr:ext cx="469744" cy="259045"/>
    <xdr:sp macro="" textlink="">
      <xdr:nvSpPr>
        <xdr:cNvPr id="365" name="【学校施設】&#10;一人当たり面積該当値テキスト">
          <a:extLst>
            <a:ext uri="{FF2B5EF4-FFF2-40B4-BE49-F238E27FC236}">
              <a16:creationId xmlns:a16="http://schemas.microsoft.com/office/drawing/2014/main" id="{2A09718B-DB08-4C3E-BF03-BB7976F15C68}"/>
            </a:ext>
          </a:extLst>
        </xdr:cNvPr>
        <xdr:cNvSpPr txBox="1"/>
      </xdr:nvSpPr>
      <xdr:spPr>
        <a:xfrm>
          <a:off x="22250400" y="10812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1.701</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54247</xdr:rowOff>
    </xdr:from>
    <xdr:to>
      <xdr:col>31</xdr:col>
      <xdr:colOff>85725</xdr:colOff>
      <xdr:row>63</xdr:row>
      <xdr:rowOff>155847</xdr:rowOff>
    </xdr:to>
    <xdr:sp macro="" textlink="">
      <xdr:nvSpPr>
        <xdr:cNvPr id="366" name="円/楕円 365">
          <a:extLst>
            <a:ext uri="{FF2B5EF4-FFF2-40B4-BE49-F238E27FC236}">
              <a16:creationId xmlns:a16="http://schemas.microsoft.com/office/drawing/2014/main" id="{426FCEE9-517C-4933-97C9-0572DD3792D1}"/>
            </a:ext>
          </a:extLst>
        </xdr:cNvPr>
        <xdr:cNvSpPr/>
      </xdr:nvSpPr>
      <xdr:spPr>
        <a:xfrm>
          <a:off x="21272500" y="1085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83276</xdr:rowOff>
    </xdr:from>
    <xdr:to>
      <xdr:col>32</xdr:col>
      <xdr:colOff>187325</xdr:colOff>
      <xdr:row>63</xdr:row>
      <xdr:rowOff>105047</xdr:rowOff>
    </xdr:to>
    <xdr:cxnSp macro="">
      <xdr:nvCxnSpPr>
        <xdr:cNvPr id="367" name="直線コネクタ 366">
          <a:extLst>
            <a:ext uri="{FF2B5EF4-FFF2-40B4-BE49-F238E27FC236}">
              <a16:creationId xmlns:a16="http://schemas.microsoft.com/office/drawing/2014/main" id="{B1E4503F-6762-46DC-A461-8D6A6BC24491}"/>
            </a:ext>
          </a:extLst>
        </xdr:cNvPr>
        <xdr:cNvCxnSpPr/>
      </xdr:nvCxnSpPr>
      <xdr:spPr>
        <a:xfrm flipV="1">
          <a:off x="21323300" y="10884626"/>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59</xdr:row>
      <xdr:rowOff>145160</xdr:rowOff>
    </xdr:from>
    <xdr:ext cx="469744" cy="259045"/>
    <xdr:sp macro="" textlink="">
      <xdr:nvSpPr>
        <xdr:cNvPr id="368" name="n_1aveValue【学校施設】&#10;一人当たり面積">
          <a:extLst>
            <a:ext uri="{FF2B5EF4-FFF2-40B4-BE49-F238E27FC236}">
              <a16:creationId xmlns:a16="http://schemas.microsoft.com/office/drawing/2014/main" id="{ECEBB1B1-75CA-4E4B-9440-05A601A02EF1}"/>
            </a:ext>
          </a:extLst>
        </xdr:cNvPr>
        <xdr:cNvSpPr txBox="1"/>
      </xdr:nvSpPr>
      <xdr:spPr>
        <a:xfrm>
          <a:off x="21075727" y="1026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2.021</a:t>
          </a:r>
          <a:endParaRPr kumimoji="1" lang="ja-JP" altLang="en-US" sz="1000" b="1">
            <a:solidFill>
              <a:srgbClr val="000080"/>
            </a:solidFill>
            <a:latin typeface="ＭＳ Ｐゴシック"/>
          </a:endParaRPr>
        </a:p>
      </xdr:txBody>
    </xdr:sp>
    <xdr:clientData/>
  </xdr:oneCellAnchor>
  <xdr:oneCellAnchor>
    <xdr:from>
      <xdr:col>30</xdr:col>
      <xdr:colOff>473152</xdr:colOff>
      <xdr:row>63</xdr:row>
      <xdr:rowOff>146974</xdr:rowOff>
    </xdr:from>
    <xdr:ext cx="469744" cy="259045"/>
    <xdr:sp macro="" textlink="">
      <xdr:nvSpPr>
        <xdr:cNvPr id="369" name="n_1mainValue【学校施設】&#10;一人当たり面積">
          <a:extLst>
            <a:ext uri="{FF2B5EF4-FFF2-40B4-BE49-F238E27FC236}">
              <a16:creationId xmlns:a16="http://schemas.microsoft.com/office/drawing/2014/main" id="{F06E1702-6217-4E57-9A7B-50C4465414BD}"/>
            </a:ext>
          </a:extLst>
        </xdr:cNvPr>
        <xdr:cNvSpPr txBox="1"/>
      </xdr:nvSpPr>
      <xdr:spPr>
        <a:xfrm>
          <a:off x="21075727" y="10948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1.681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0" name="正方形/長方形 369">
          <a:extLst>
            <a:ext uri="{FF2B5EF4-FFF2-40B4-BE49-F238E27FC236}">
              <a16:creationId xmlns:a16="http://schemas.microsoft.com/office/drawing/2014/main" id="{B0C4B02C-584A-4127-BEB2-575B7452AB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1" name="正方形/長方形 370">
          <a:extLst>
            <a:ext uri="{FF2B5EF4-FFF2-40B4-BE49-F238E27FC236}">
              <a16:creationId xmlns:a16="http://schemas.microsoft.com/office/drawing/2014/main" id="{A838F3E8-5650-4ED0-9159-030B752D28F7}"/>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2" name="正方形/長方形 371">
          <a:extLst>
            <a:ext uri="{FF2B5EF4-FFF2-40B4-BE49-F238E27FC236}">
              <a16:creationId xmlns:a16="http://schemas.microsoft.com/office/drawing/2014/main" id="{1EF33801-9D58-4124-A4D7-3873DA28864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3" name="正方形/長方形 372">
          <a:extLst>
            <a:ext uri="{FF2B5EF4-FFF2-40B4-BE49-F238E27FC236}">
              <a16:creationId xmlns:a16="http://schemas.microsoft.com/office/drawing/2014/main" id="{46F32DC7-A803-4E3E-9034-AB92703F75BF}"/>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4" name="正方形/長方形 373">
          <a:extLst>
            <a:ext uri="{FF2B5EF4-FFF2-40B4-BE49-F238E27FC236}">
              <a16:creationId xmlns:a16="http://schemas.microsoft.com/office/drawing/2014/main" id="{D2308EA5-B61D-430F-BC23-A9AF1346D9B7}"/>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54.5</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5" name="正方形/長方形 374">
          <a:extLst>
            <a:ext uri="{FF2B5EF4-FFF2-40B4-BE49-F238E27FC236}">
              <a16:creationId xmlns:a16="http://schemas.microsoft.com/office/drawing/2014/main" id="{CB7EE877-7AE4-48ED-A860-19D22BD28199}"/>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76" name="正方形/長方形 375">
          <a:extLst>
            <a:ext uri="{FF2B5EF4-FFF2-40B4-BE49-F238E27FC236}">
              <a16:creationId xmlns:a16="http://schemas.microsoft.com/office/drawing/2014/main" id="{68D91E7F-063B-4B9B-AED8-E3A34355BA93}"/>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77" name="正方形/長方形 376">
          <a:extLst>
            <a:ext uri="{FF2B5EF4-FFF2-40B4-BE49-F238E27FC236}">
              <a16:creationId xmlns:a16="http://schemas.microsoft.com/office/drawing/2014/main" id="{B60DB467-658E-49ED-A452-2206F213B7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78" name="テキスト ボックス 377">
          <a:extLst>
            <a:ext uri="{FF2B5EF4-FFF2-40B4-BE49-F238E27FC236}">
              <a16:creationId xmlns:a16="http://schemas.microsoft.com/office/drawing/2014/main" id="{47D60D80-B74F-494A-AD20-03C5DED90404}"/>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79" name="直線コネクタ 378">
          <a:extLst>
            <a:ext uri="{FF2B5EF4-FFF2-40B4-BE49-F238E27FC236}">
              <a16:creationId xmlns:a16="http://schemas.microsoft.com/office/drawing/2014/main" id="{1523C424-1B50-4D04-A4BD-48E616448512}"/>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80" name="テキスト ボックス 379">
          <a:extLst>
            <a:ext uri="{FF2B5EF4-FFF2-40B4-BE49-F238E27FC236}">
              <a16:creationId xmlns:a16="http://schemas.microsoft.com/office/drawing/2014/main" id="{5E9D37CF-4E02-4608-A552-3D1B22CBA7D9}"/>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81" name="直線コネクタ 380">
          <a:extLst>
            <a:ext uri="{FF2B5EF4-FFF2-40B4-BE49-F238E27FC236}">
              <a16:creationId xmlns:a16="http://schemas.microsoft.com/office/drawing/2014/main" id="{361C3D22-1746-417E-8B70-A5ED103F225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82" name="テキスト ボックス 381">
          <a:extLst>
            <a:ext uri="{FF2B5EF4-FFF2-40B4-BE49-F238E27FC236}">
              <a16:creationId xmlns:a16="http://schemas.microsoft.com/office/drawing/2014/main" id="{89B59E58-CC28-48B2-9786-4FB027862204}"/>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83" name="直線コネクタ 382">
          <a:extLst>
            <a:ext uri="{FF2B5EF4-FFF2-40B4-BE49-F238E27FC236}">
              <a16:creationId xmlns:a16="http://schemas.microsoft.com/office/drawing/2014/main" id="{D297E928-4733-408B-8A3E-3D6F46D8D3BF}"/>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84" name="テキスト ボックス 383">
          <a:extLst>
            <a:ext uri="{FF2B5EF4-FFF2-40B4-BE49-F238E27FC236}">
              <a16:creationId xmlns:a16="http://schemas.microsoft.com/office/drawing/2014/main" id="{B6010EA7-9627-47AA-B119-FE73BEDF148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85" name="直線コネクタ 384">
          <a:extLst>
            <a:ext uri="{FF2B5EF4-FFF2-40B4-BE49-F238E27FC236}">
              <a16:creationId xmlns:a16="http://schemas.microsoft.com/office/drawing/2014/main" id="{5CD84456-B688-4969-9A85-E5B34AA5CE0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86" name="テキスト ボックス 385">
          <a:extLst>
            <a:ext uri="{FF2B5EF4-FFF2-40B4-BE49-F238E27FC236}">
              <a16:creationId xmlns:a16="http://schemas.microsoft.com/office/drawing/2014/main" id="{608AB345-EE97-4819-9313-B9C48B252AD2}"/>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87" name="直線コネクタ 386">
          <a:extLst>
            <a:ext uri="{FF2B5EF4-FFF2-40B4-BE49-F238E27FC236}">
              <a16:creationId xmlns:a16="http://schemas.microsoft.com/office/drawing/2014/main" id="{1039024B-E3A4-4D93-91BD-DD3B7D85DF99}"/>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88" name="テキスト ボックス 387">
          <a:extLst>
            <a:ext uri="{FF2B5EF4-FFF2-40B4-BE49-F238E27FC236}">
              <a16:creationId xmlns:a16="http://schemas.microsoft.com/office/drawing/2014/main" id="{D0F032B1-0645-47DB-844A-8EC239A0507C}"/>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89" name="直線コネクタ 388">
          <a:extLst>
            <a:ext uri="{FF2B5EF4-FFF2-40B4-BE49-F238E27FC236}">
              <a16:creationId xmlns:a16="http://schemas.microsoft.com/office/drawing/2014/main" id="{96D642A3-0A38-48B4-8F54-AE334EE3E8A2}"/>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90" name="テキスト ボックス 389">
          <a:extLst>
            <a:ext uri="{FF2B5EF4-FFF2-40B4-BE49-F238E27FC236}">
              <a16:creationId xmlns:a16="http://schemas.microsoft.com/office/drawing/2014/main" id="{9DBBD046-BFF1-4D2C-B490-D92907802C08}"/>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1" name="直線コネクタ 390">
          <a:extLst>
            <a:ext uri="{FF2B5EF4-FFF2-40B4-BE49-F238E27FC236}">
              <a16:creationId xmlns:a16="http://schemas.microsoft.com/office/drawing/2014/main" id="{22672064-FE60-4AB9-9B6B-D6C88E70861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2" name="テキスト ボックス 391">
          <a:extLst>
            <a:ext uri="{FF2B5EF4-FFF2-40B4-BE49-F238E27FC236}">
              <a16:creationId xmlns:a16="http://schemas.microsoft.com/office/drawing/2014/main" id="{31E7FCDB-1D73-4D8C-B02F-BC483398B85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3" name="【児童館】&#10;有形固定資産減価償却率グラフ枠">
          <a:extLst>
            <a:ext uri="{FF2B5EF4-FFF2-40B4-BE49-F238E27FC236}">
              <a16:creationId xmlns:a16="http://schemas.microsoft.com/office/drawing/2014/main" id="{E3D8E3EF-16D2-4386-8F07-2BE36E987E8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77</xdr:row>
      <xdr:rowOff>133350</xdr:rowOff>
    </xdr:from>
    <xdr:to>
      <xdr:col>23</xdr:col>
      <xdr:colOff>516889</xdr:colOff>
      <xdr:row>87</xdr:row>
      <xdr:rowOff>28575</xdr:rowOff>
    </xdr:to>
    <xdr:cxnSp macro="">
      <xdr:nvCxnSpPr>
        <xdr:cNvPr id="394" name="直線コネクタ 393">
          <a:extLst>
            <a:ext uri="{FF2B5EF4-FFF2-40B4-BE49-F238E27FC236}">
              <a16:creationId xmlns:a16="http://schemas.microsoft.com/office/drawing/2014/main" id="{A9C62665-35B9-48D8-9EA4-CD76444AB4B4}"/>
            </a:ext>
          </a:extLst>
        </xdr:cNvPr>
        <xdr:cNvCxnSpPr/>
      </xdr:nvCxnSpPr>
      <xdr:spPr>
        <a:xfrm flipV="1">
          <a:off x="16318864" y="13335000"/>
          <a:ext cx="0" cy="1609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32402</xdr:rowOff>
    </xdr:from>
    <xdr:ext cx="405111" cy="259045"/>
    <xdr:sp macro="" textlink="">
      <xdr:nvSpPr>
        <xdr:cNvPr id="395" name="【児童館】&#10;有形固定資産減価償却率最小値テキスト">
          <a:extLst>
            <a:ext uri="{FF2B5EF4-FFF2-40B4-BE49-F238E27FC236}">
              <a16:creationId xmlns:a16="http://schemas.microsoft.com/office/drawing/2014/main" id="{829E8DF1-F9A4-4DD2-8436-CC8DD12B43F0}"/>
            </a:ext>
          </a:extLst>
        </xdr:cNvPr>
        <xdr:cNvSpPr txBox="1"/>
      </xdr:nvSpPr>
      <xdr:spPr>
        <a:xfrm>
          <a:off x="164084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15.5</a:t>
          </a:r>
          <a:endParaRPr kumimoji="1" lang="ja-JP" altLang="en-US" sz="1000" b="1">
            <a:latin typeface="ＭＳ Ｐゴシック"/>
          </a:endParaRPr>
        </a:p>
      </xdr:txBody>
    </xdr:sp>
    <xdr:clientData/>
  </xdr:oneCellAnchor>
  <xdr:twoCellAnchor>
    <xdr:from>
      <xdr:col>23</xdr:col>
      <xdr:colOff>428625</xdr:colOff>
      <xdr:row>87</xdr:row>
      <xdr:rowOff>28575</xdr:rowOff>
    </xdr:from>
    <xdr:to>
      <xdr:col>23</xdr:col>
      <xdr:colOff>606425</xdr:colOff>
      <xdr:row>87</xdr:row>
      <xdr:rowOff>28575</xdr:rowOff>
    </xdr:to>
    <xdr:cxnSp macro="">
      <xdr:nvCxnSpPr>
        <xdr:cNvPr id="396" name="直線コネクタ 395">
          <a:extLst>
            <a:ext uri="{FF2B5EF4-FFF2-40B4-BE49-F238E27FC236}">
              <a16:creationId xmlns:a16="http://schemas.microsoft.com/office/drawing/2014/main" id="{AAD06CF9-3291-418E-99A7-FE500DAE95CF}"/>
            </a:ext>
          </a:extLst>
        </xdr:cNvPr>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80027</xdr:rowOff>
    </xdr:from>
    <xdr:ext cx="469744" cy="259045"/>
    <xdr:sp macro="" textlink="">
      <xdr:nvSpPr>
        <xdr:cNvPr id="397" name="【児童館】&#10;有形固定資産減価償却率最大値テキスト">
          <a:extLst>
            <a:ext uri="{FF2B5EF4-FFF2-40B4-BE49-F238E27FC236}">
              <a16:creationId xmlns:a16="http://schemas.microsoft.com/office/drawing/2014/main" id="{58D8D80F-FC50-4D7C-B538-9AE6A5F04318}"/>
            </a:ext>
          </a:extLst>
        </xdr:cNvPr>
        <xdr:cNvSpPr txBox="1"/>
      </xdr:nvSpPr>
      <xdr:spPr>
        <a:xfrm>
          <a:off x="164084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77</xdr:row>
      <xdr:rowOff>133350</xdr:rowOff>
    </xdr:from>
    <xdr:to>
      <xdr:col>23</xdr:col>
      <xdr:colOff>606425</xdr:colOff>
      <xdr:row>77</xdr:row>
      <xdr:rowOff>133350</xdr:rowOff>
    </xdr:to>
    <xdr:cxnSp macro="">
      <xdr:nvCxnSpPr>
        <xdr:cNvPr id="398" name="直線コネクタ 397">
          <a:extLst>
            <a:ext uri="{FF2B5EF4-FFF2-40B4-BE49-F238E27FC236}">
              <a16:creationId xmlns:a16="http://schemas.microsoft.com/office/drawing/2014/main" id="{36791DC3-5E69-410A-9CBE-53DFC0820A22}"/>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84</xdr:row>
      <xdr:rowOff>3827</xdr:rowOff>
    </xdr:from>
    <xdr:ext cx="405111" cy="259045"/>
    <xdr:sp macro="" textlink="">
      <xdr:nvSpPr>
        <xdr:cNvPr id="399" name="【児童館】&#10;有形固定資産減価償却率平均値テキスト">
          <a:extLst>
            <a:ext uri="{FF2B5EF4-FFF2-40B4-BE49-F238E27FC236}">
              <a16:creationId xmlns:a16="http://schemas.microsoft.com/office/drawing/2014/main" id="{0D91D464-999F-40C6-A225-D8C678D31AC5}"/>
            </a:ext>
          </a:extLst>
        </xdr:cNvPr>
        <xdr:cNvSpPr txBox="1"/>
      </xdr:nvSpPr>
      <xdr:spPr>
        <a:xfrm>
          <a:off x="16408400" y="14405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40.0</a:t>
          </a:r>
          <a:endParaRPr kumimoji="1" lang="ja-JP" altLang="en-US" sz="1000" b="1">
            <a:solidFill>
              <a:srgbClr val="000080"/>
            </a:solidFill>
            <a:latin typeface="ＭＳ Ｐゴシック"/>
          </a:endParaRPr>
        </a:p>
      </xdr:txBody>
    </xdr:sp>
    <xdr:clientData/>
  </xdr:oneCellAnchor>
  <xdr:twoCellAnchor>
    <xdr:from>
      <xdr:col>23</xdr:col>
      <xdr:colOff>466725</xdr:colOff>
      <xdr:row>84</xdr:row>
      <xdr:rowOff>25400</xdr:rowOff>
    </xdr:from>
    <xdr:to>
      <xdr:col>23</xdr:col>
      <xdr:colOff>568325</xdr:colOff>
      <xdr:row>84</xdr:row>
      <xdr:rowOff>127000</xdr:rowOff>
    </xdr:to>
    <xdr:sp macro="" textlink="">
      <xdr:nvSpPr>
        <xdr:cNvPr id="400" name="フローチャート : 判断 399">
          <a:extLst>
            <a:ext uri="{FF2B5EF4-FFF2-40B4-BE49-F238E27FC236}">
              <a16:creationId xmlns:a16="http://schemas.microsoft.com/office/drawing/2014/main" id="{89390979-94E1-40EC-88B5-21C0B04134BD}"/>
            </a:ext>
          </a:extLst>
        </xdr:cNvPr>
        <xdr:cNvSpPr/>
      </xdr:nvSpPr>
      <xdr:spPr>
        <a:xfrm>
          <a:off x="16268700" y="1442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139700</xdr:rowOff>
    </xdr:from>
    <xdr:to>
      <xdr:col>22</xdr:col>
      <xdr:colOff>415925</xdr:colOff>
      <xdr:row>83</xdr:row>
      <xdr:rowOff>69850</xdr:rowOff>
    </xdr:to>
    <xdr:sp macro="" textlink="">
      <xdr:nvSpPr>
        <xdr:cNvPr id="401" name="フローチャート : 判断 400">
          <a:extLst>
            <a:ext uri="{FF2B5EF4-FFF2-40B4-BE49-F238E27FC236}">
              <a16:creationId xmlns:a16="http://schemas.microsoft.com/office/drawing/2014/main" id="{EE33DC6C-6825-43F1-BA50-EEA391B430C7}"/>
            </a:ext>
          </a:extLst>
        </xdr:cNvPr>
        <xdr:cNvSpPr/>
      </xdr:nvSpPr>
      <xdr:spPr>
        <a:xfrm>
          <a:off x="15430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02" name="テキスト ボックス 401">
          <a:extLst>
            <a:ext uri="{FF2B5EF4-FFF2-40B4-BE49-F238E27FC236}">
              <a16:creationId xmlns:a16="http://schemas.microsoft.com/office/drawing/2014/main" id="{9F5C7A9B-555A-4182-B651-FF284354CFD1}"/>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3" name="テキスト ボックス 402">
          <a:extLst>
            <a:ext uri="{FF2B5EF4-FFF2-40B4-BE49-F238E27FC236}">
              <a16:creationId xmlns:a16="http://schemas.microsoft.com/office/drawing/2014/main" id="{0D7E3D29-0D51-4D14-BC62-2D1B3DA67446}"/>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04" name="テキスト ボックス 403">
          <a:extLst>
            <a:ext uri="{FF2B5EF4-FFF2-40B4-BE49-F238E27FC236}">
              <a16:creationId xmlns:a16="http://schemas.microsoft.com/office/drawing/2014/main" id="{32D6DC2E-6557-4BCE-AF61-921212E4315A}"/>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05" name="テキスト ボックス 404">
          <a:extLst>
            <a:ext uri="{FF2B5EF4-FFF2-40B4-BE49-F238E27FC236}">
              <a16:creationId xmlns:a16="http://schemas.microsoft.com/office/drawing/2014/main" id="{67DC50C5-D2B2-4A8B-BB5D-61E53D2755D5}"/>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06" name="テキスト ボックス 405">
          <a:extLst>
            <a:ext uri="{FF2B5EF4-FFF2-40B4-BE49-F238E27FC236}">
              <a16:creationId xmlns:a16="http://schemas.microsoft.com/office/drawing/2014/main" id="{AFABDA00-33AF-4EDF-89BB-34CEFF05613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82</xdr:row>
      <xdr:rowOff>166370</xdr:rowOff>
    </xdr:from>
    <xdr:to>
      <xdr:col>23</xdr:col>
      <xdr:colOff>568325</xdr:colOff>
      <xdr:row>83</xdr:row>
      <xdr:rowOff>96520</xdr:rowOff>
    </xdr:to>
    <xdr:sp macro="" textlink="">
      <xdr:nvSpPr>
        <xdr:cNvPr id="407" name="円/楕円 406">
          <a:extLst>
            <a:ext uri="{FF2B5EF4-FFF2-40B4-BE49-F238E27FC236}">
              <a16:creationId xmlns:a16="http://schemas.microsoft.com/office/drawing/2014/main" id="{6E7E9B9E-2017-41CC-A2D9-99ADC73D0441}"/>
            </a:ext>
          </a:extLst>
        </xdr:cNvPr>
        <xdr:cNvSpPr/>
      </xdr:nvSpPr>
      <xdr:spPr>
        <a:xfrm>
          <a:off x="16268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82</xdr:row>
      <xdr:rowOff>17797</xdr:rowOff>
    </xdr:from>
    <xdr:ext cx="405111" cy="259045"/>
    <xdr:sp macro="" textlink="">
      <xdr:nvSpPr>
        <xdr:cNvPr id="408" name="【児童館】&#10;有形固定資産減価償却率該当値テキスト">
          <a:extLst>
            <a:ext uri="{FF2B5EF4-FFF2-40B4-BE49-F238E27FC236}">
              <a16:creationId xmlns:a16="http://schemas.microsoft.com/office/drawing/2014/main" id="{BDFF8652-75E1-4D34-91D3-3288DE98E0CD}"/>
            </a:ext>
          </a:extLst>
        </xdr:cNvPr>
        <xdr:cNvSpPr txBox="1"/>
      </xdr:nvSpPr>
      <xdr:spPr>
        <a:xfrm>
          <a:off x="16408400" y="14076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84</xdr:row>
      <xdr:rowOff>17780</xdr:rowOff>
    </xdr:from>
    <xdr:to>
      <xdr:col>22</xdr:col>
      <xdr:colOff>415925</xdr:colOff>
      <xdr:row>84</xdr:row>
      <xdr:rowOff>119380</xdr:rowOff>
    </xdr:to>
    <xdr:sp macro="" textlink="">
      <xdr:nvSpPr>
        <xdr:cNvPr id="409" name="円/楕円 408">
          <a:extLst>
            <a:ext uri="{FF2B5EF4-FFF2-40B4-BE49-F238E27FC236}">
              <a16:creationId xmlns:a16="http://schemas.microsoft.com/office/drawing/2014/main" id="{75D1DF46-7936-4B0D-80BA-F876E9D3DB09}"/>
            </a:ext>
          </a:extLst>
        </xdr:cNvPr>
        <xdr:cNvSpPr/>
      </xdr:nvSpPr>
      <xdr:spPr>
        <a:xfrm>
          <a:off x="15430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83</xdr:row>
      <xdr:rowOff>45720</xdr:rowOff>
    </xdr:from>
    <xdr:to>
      <xdr:col>23</xdr:col>
      <xdr:colOff>517525</xdr:colOff>
      <xdr:row>84</xdr:row>
      <xdr:rowOff>68580</xdr:rowOff>
    </xdr:to>
    <xdr:cxnSp macro="">
      <xdr:nvCxnSpPr>
        <xdr:cNvPr id="410" name="直線コネクタ 409">
          <a:extLst>
            <a:ext uri="{FF2B5EF4-FFF2-40B4-BE49-F238E27FC236}">
              <a16:creationId xmlns:a16="http://schemas.microsoft.com/office/drawing/2014/main" id="{972948A3-BA7C-48D6-992A-3F6C3CD07AFB}"/>
            </a:ext>
          </a:extLst>
        </xdr:cNvPr>
        <xdr:cNvCxnSpPr/>
      </xdr:nvCxnSpPr>
      <xdr:spPr>
        <a:xfrm flipV="1">
          <a:off x="15481300" y="14276070"/>
          <a:ext cx="838200" cy="194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86377</xdr:rowOff>
    </xdr:from>
    <xdr:ext cx="405111" cy="259045"/>
    <xdr:sp macro="" textlink="">
      <xdr:nvSpPr>
        <xdr:cNvPr id="411" name="n_1aveValue【児童館】&#10;有形固定資産減価償却率">
          <a:extLst>
            <a:ext uri="{FF2B5EF4-FFF2-40B4-BE49-F238E27FC236}">
              <a16:creationId xmlns:a16="http://schemas.microsoft.com/office/drawing/2014/main" id="{A8F07120-065D-4021-8F26-4598A3D25A5E}"/>
            </a:ext>
          </a:extLst>
        </xdr:cNvPr>
        <xdr:cNvSpPr txBox="1"/>
      </xdr:nvSpPr>
      <xdr:spPr>
        <a:xfrm>
          <a:off x="15266043"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110507</xdr:rowOff>
    </xdr:from>
    <xdr:ext cx="405111" cy="259045"/>
    <xdr:sp macro="" textlink="">
      <xdr:nvSpPr>
        <xdr:cNvPr id="412" name="n_1mainValue【児童館】&#10;有形固定資産減価償却率">
          <a:extLst>
            <a:ext uri="{FF2B5EF4-FFF2-40B4-BE49-F238E27FC236}">
              <a16:creationId xmlns:a16="http://schemas.microsoft.com/office/drawing/2014/main" id="{AF20FF09-E699-46FD-8F34-1B33E3BF867C}"/>
            </a:ext>
          </a:extLst>
        </xdr:cNvPr>
        <xdr:cNvSpPr txBox="1"/>
      </xdr:nvSpPr>
      <xdr:spPr>
        <a:xfrm>
          <a:off x="15266043"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3" name="正方形/長方形 412">
          <a:extLst>
            <a:ext uri="{FF2B5EF4-FFF2-40B4-BE49-F238E27FC236}">
              <a16:creationId xmlns:a16="http://schemas.microsoft.com/office/drawing/2014/main" id="{1174CF6F-5C8F-4531-8136-A5955566BA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4" name="正方形/長方形 413">
          <a:extLst>
            <a:ext uri="{FF2B5EF4-FFF2-40B4-BE49-F238E27FC236}">
              <a16:creationId xmlns:a16="http://schemas.microsoft.com/office/drawing/2014/main" id="{957DB289-70DA-4DA1-A149-3AAA39B3D41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5" name="正方形/長方形 414">
          <a:extLst>
            <a:ext uri="{FF2B5EF4-FFF2-40B4-BE49-F238E27FC236}">
              <a16:creationId xmlns:a16="http://schemas.microsoft.com/office/drawing/2014/main" id="{8576123A-BAA3-4636-A554-2D5859BC842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6" name="正方形/長方形 415">
          <a:extLst>
            <a:ext uri="{FF2B5EF4-FFF2-40B4-BE49-F238E27FC236}">
              <a16:creationId xmlns:a16="http://schemas.microsoft.com/office/drawing/2014/main" id="{0F3AB6C1-D120-4267-9685-3D15F4E7CE4C}"/>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7" name="正方形/長方形 416">
          <a:extLst>
            <a:ext uri="{FF2B5EF4-FFF2-40B4-BE49-F238E27FC236}">
              <a16:creationId xmlns:a16="http://schemas.microsoft.com/office/drawing/2014/main" id="{A28F36A3-E950-4B04-A4A4-385CEC6A890E}"/>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18" name="正方形/長方形 417">
          <a:extLst>
            <a:ext uri="{FF2B5EF4-FFF2-40B4-BE49-F238E27FC236}">
              <a16:creationId xmlns:a16="http://schemas.microsoft.com/office/drawing/2014/main" id="{824AC20D-E517-47C3-9FD1-4D7F1314ACE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19" name="正方形/長方形 418">
          <a:extLst>
            <a:ext uri="{FF2B5EF4-FFF2-40B4-BE49-F238E27FC236}">
              <a16:creationId xmlns:a16="http://schemas.microsoft.com/office/drawing/2014/main" id="{17E8666A-F6C7-4985-852C-33355583901D}"/>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0" name="正方形/長方形 419">
          <a:extLst>
            <a:ext uri="{FF2B5EF4-FFF2-40B4-BE49-F238E27FC236}">
              <a16:creationId xmlns:a16="http://schemas.microsoft.com/office/drawing/2014/main" id="{71DB86C0-422E-4E87-9269-9094D7DC6E3D}"/>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1" name="テキスト ボックス 420">
          <a:extLst>
            <a:ext uri="{FF2B5EF4-FFF2-40B4-BE49-F238E27FC236}">
              <a16:creationId xmlns:a16="http://schemas.microsoft.com/office/drawing/2014/main" id="{171F1297-24A9-4A86-8092-3523A5C780C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2" name="直線コネクタ 421">
          <a:extLst>
            <a:ext uri="{FF2B5EF4-FFF2-40B4-BE49-F238E27FC236}">
              <a16:creationId xmlns:a16="http://schemas.microsoft.com/office/drawing/2014/main" id="{7A0ABBBE-D5A2-4926-B68E-C3E81690FEB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423" name="テキスト ボックス 422">
          <a:extLst>
            <a:ext uri="{FF2B5EF4-FFF2-40B4-BE49-F238E27FC236}">
              <a16:creationId xmlns:a16="http://schemas.microsoft.com/office/drawing/2014/main" id="{62CA2A4F-DB25-41BD-A9D1-1152B99229AF}"/>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86</xdr:row>
      <xdr:rowOff>168729</xdr:rowOff>
    </xdr:from>
    <xdr:to>
      <xdr:col>33</xdr:col>
      <xdr:colOff>314325</xdr:colOff>
      <xdr:row>86</xdr:row>
      <xdr:rowOff>168729</xdr:rowOff>
    </xdr:to>
    <xdr:cxnSp macro="">
      <xdr:nvCxnSpPr>
        <xdr:cNvPr id="424" name="直線コネクタ 423">
          <a:extLst>
            <a:ext uri="{FF2B5EF4-FFF2-40B4-BE49-F238E27FC236}">
              <a16:creationId xmlns:a16="http://schemas.microsoft.com/office/drawing/2014/main" id="{97EF9364-0E96-49DD-8E04-917E1EC55192}"/>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86</xdr:row>
      <xdr:rowOff>26506</xdr:rowOff>
    </xdr:from>
    <xdr:ext cx="467179" cy="259045"/>
    <xdr:sp macro="" textlink="">
      <xdr:nvSpPr>
        <xdr:cNvPr id="425" name="テキスト ボックス 424">
          <a:extLst>
            <a:ext uri="{FF2B5EF4-FFF2-40B4-BE49-F238E27FC236}">
              <a16:creationId xmlns:a16="http://schemas.microsoft.com/office/drawing/2014/main" id="{AEEAB363-2110-4A78-B3F1-6008E9190D4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85</xdr:row>
      <xdr:rowOff>13607</xdr:rowOff>
    </xdr:from>
    <xdr:to>
      <xdr:col>33</xdr:col>
      <xdr:colOff>314325</xdr:colOff>
      <xdr:row>85</xdr:row>
      <xdr:rowOff>13607</xdr:rowOff>
    </xdr:to>
    <xdr:cxnSp macro="">
      <xdr:nvCxnSpPr>
        <xdr:cNvPr id="426" name="直線コネクタ 425">
          <a:extLst>
            <a:ext uri="{FF2B5EF4-FFF2-40B4-BE49-F238E27FC236}">
              <a16:creationId xmlns:a16="http://schemas.microsoft.com/office/drawing/2014/main" id="{6529DB0C-C452-416F-AF30-28CA8AECEC8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84</xdr:row>
      <xdr:rowOff>42834</xdr:rowOff>
    </xdr:from>
    <xdr:ext cx="467179" cy="259045"/>
    <xdr:sp macro="" textlink="">
      <xdr:nvSpPr>
        <xdr:cNvPr id="427" name="テキスト ボックス 426">
          <a:extLst>
            <a:ext uri="{FF2B5EF4-FFF2-40B4-BE49-F238E27FC236}">
              <a16:creationId xmlns:a16="http://schemas.microsoft.com/office/drawing/2014/main" id="{E6A4FF7E-EDAD-4DDF-B893-85724E54E73F}"/>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83</xdr:row>
      <xdr:rowOff>29936</xdr:rowOff>
    </xdr:from>
    <xdr:to>
      <xdr:col>33</xdr:col>
      <xdr:colOff>314325</xdr:colOff>
      <xdr:row>83</xdr:row>
      <xdr:rowOff>29936</xdr:rowOff>
    </xdr:to>
    <xdr:cxnSp macro="">
      <xdr:nvCxnSpPr>
        <xdr:cNvPr id="428" name="直線コネクタ 427">
          <a:extLst>
            <a:ext uri="{FF2B5EF4-FFF2-40B4-BE49-F238E27FC236}">
              <a16:creationId xmlns:a16="http://schemas.microsoft.com/office/drawing/2014/main" id="{5981A9E7-16AF-417C-A1B4-9E4BFD9D3423}"/>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59163</xdr:rowOff>
    </xdr:from>
    <xdr:ext cx="467179" cy="259045"/>
    <xdr:sp macro="" textlink="">
      <xdr:nvSpPr>
        <xdr:cNvPr id="429" name="テキスト ボックス 428">
          <a:extLst>
            <a:ext uri="{FF2B5EF4-FFF2-40B4-BE49-F238E27FC236}">
              <a16:creationId xmlns:a16="http://schemas.microsoft.com/office/drawing/2014/main" id="{2AC667E8-139E-48DB-8182-908B4CFFDDA1}"/>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81</xdr:row>
      <xdr:rowOff>46264</xdr:rowOff>
    </xdr:from>
    <xdr:to>
      <xdr:col>33</xdr:col>
      <xdr:colOff>314325</xdr:colOff>
      <xdr:row>81</xdr:row>
      <xdr:rowOff>46264</xdr:rowOff>
    </xdr:to>
    <xdr:cxnSp macro="">
      <xdr:nvCxnSpPr>
        <xdr:cNvPr id="430" name="直線コネクタ 429">
          <a:extLst>
            <a:ext uri="{FF2B5EF4-FFF2-40B4-BE49-F238E27FC236}">
              <a16:creationId xmlns:a16="http://schemas.microsoft.com/office/drawing/2014/main" id="{2D07D618-1DFC-46D9-ABD4-1751DAD33C15}"/>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75491</xdr:rowOff>
    </xdr:from>
    <xdr:ext cx="467179" cy="259045"/>
    <xdr:sp macro="" textlink="">
      <xdr:nvSpPr>
        <xdr:cNvPr id="431" name="テキスト ボックス 430">
          <a:extLst>
            <a:ext uri="{FF2B5EF4-FFF2-40B4-BE49-F238E27FC236}">
              <a16:creationId xmlns:a16="http://schemas.microsoft.com/office/drawing/2014/main" id="{4C6DE254-5AE1-4BB7-B655-885758C36AD4}"/>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79</xdr:row>
      <xdr:rowOff>62593</xdr:rowOff>
    </xdr:from>
    <xdr:to>
      <xdr:col>33</xdr:col>
      <xdr:colOff>314325</xdr:colOff>
      <xdr:row>79</xdr:row>
      <xdr:rowOff>62593</xdr:rowOff>
    </xdr:to>
    <xdr:cxnSp macro="">
      <xdr:nvCxnSpPr>
        <xdr:cNvPr id="432" name="直線コネクタ 431">
          <a:extLst>
            <a:ext uri="{FF2B5EF4-FFF2-40B4-BE49-F238E27FC236}">
              <a16:creationId xmlns:a16="http://schemas.microsoft.com/office/drawing/2014/main" id="{73419642-3C40-4C9D-BB41-84AC90417642}"/>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78</xdr:row>
      <xdr:rowOff>91820</xdr:rowOff>
    </xdr:from>
    <xdr:ext cx="467179" cy="259045"/>
    <xdr:sp macro="" textlink="">
      <xdr:nvSpPr>
        <xdr:cNvPr id="433" name="テキスト ボックス 432">
          <a:extLst>
            <a:ext uri="{FF2B5EF4-FFF2-40B4-BE49-F238E27FC236}">
              <a16:creationId xmlns:a16="http://schemas.microsoft.com/office/drawing/2014/main" id="{49F9C539-1B8D-40F0-9DA9-4960D3AD924F}"/>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78921</xdr:rowOff>
    </xdr:from>
    <xdr:to>
      <xdr:col>33</xdr:col>
      <xdr:colOff>314325</xdr:colOff>
      <xdr:row>77</xdr:row>
      <xdr:rowOff>78921</xdr:rowOff>
    </xdr:to>
    <xdr:cxnSp macro="">
      <xdr:nvCxnSpPr>
        <xdr:cNvPr id="434" name="直線コネクタ 433">
          <a:extLst>
            <a:ext uri="{FF2B5EF4-FFF2-40B4-BE49-F238E27FC236}">
              <a16:creationId xmlns:a16="http://schemas.microsoft.com/office/drawing/2014/main" id="{47D5E07F-7CDD-42B5-A4F0-7BE28CF89310}"/>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108148</xdr:rowOff>
    </xdr:from>
    <xdr:ext cx="467179" cy="259045"/>
    <xdr:sp macro="" textlink="">
      <xdr:nvSpPr>
        <xdr:cNvPr id="435" name="テキスト ボックス 434">
          <a:extLst>
            <a:ext uri="{FF2B5EF4-FFF2-40B4-BE49-F238E27FC236}">
              <a16:creationId xmlns:a16="http://schemas.microsoft.com/office/drawing/2014/main" id="{565C3C51-7D43-4D95-8426-84B7C58D7F48}"/>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6" name="直線コネクタ 435">
          <a:extLst>
            <a:ext uri="{FF2B5EF4-FFF2-40B4-BE49-F238E27FC236}">
              <a16:creationId xmlns:a16="http://schemas.microsoft.com/office/drawing/2014/main" id="{7CE41BEE-EBE6-4D7D-85A6-4E164DB5F064}"/>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7" name="テキスト ボックス 436">
          <a:extLst>
            <a:ext uri="{FF2B5EF4-FFF2-40B4-BE49-F238E27FC236}">
              <a16:creationId xmlns:a16="http://schemas.microsoft.com/office/drawing/2014/main" id="{E398F2E5-C2DA-4462-9AA0-AA6940B99437}"/>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8" name="【児童館】&#10;一人当たり面積グラフ枠">
          <a:extLst>
            <a:ext uri="{FF2B5EF4-FFF2-40B4-BE49-F238E27FC236}">
              <a16:creationId xmlns:a16="http://schemas.microsoft.com/office/drawing/2014/main" id="{D85FC568-BD08-40A9-87E8-9724619F1515}"/>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46264</xdr:rowOff>
    </xdr:from>
    <xdr:to>
      <xdr:col>32</xdr:col>
      <xdr:colOff>186689</xdr:colOff>
      <xdr:row>86</xdr:row>
      <xdr:rowOff>103414</xdr:rowOff>
    </xdr:to>
    <xdr:cxnSp macro="">
      <xdr:nvCxnSpPr>
        <xdr:cNvPr id="439" name="直線コネクタ 438">
          <a:extLst>
            <a:ext uri="{FF2B5EF4-FFF2-40B4-BE49-F238E27FC236}">
              <a16:creationId xmlns:a16="http://schemas.microsoft.com/office/drawing/2014/main" id="{6A892CC4-1AFC-45A0-9152-1C00C96080A3}"/>
            </a:ext>
          </a:extLst>
        </xdr:cNvPr>
        <xdr:cNvCxnSpPr/>
      </xdr:nvCxnSpPr>
      <xdr:spPr>
        <a:xfrm flipV="1">
          <a:off x="22160864" y="13247914"/>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107241</xdr:rowOff>
    </xdr:from>
    <xdr:ext cx="469744" cy="259045"/>
    <xdr:sp macro="" textlink="">
      <xdr:nvSpPr>
        <xdr:cNvPr id="440" name="【児童館】&#10;一人当たり面積最小値テキスト">
          <a:extLst>
            <a:ext uri="{FF2B5EF4-FFF2-40B4-BE49-F238E27FC236}">
              <a16:creationId xmlns:a16="http://schemas.microsoft.com/office/drawing/2014/main" id="{6B26B33A-9851-4044-92BF-72F4894C5E33}"/>
            </a:ext>
          </a:extLst>
        </xdr:cNvPr>
        <xdr:cNvSpPr txBox="1"/>
      </xdr:nvSpPr>
      <xdr:spPr>
        <a:xfrm>
          <a:off x="22250400" y="14851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0.022</a:t>
          </a:r>
          <a:endParaRPr kumimoji="1" lang="ja-JP" altLang="en-US" sz="1000" b="1">
            <a:latin typeface="ＭＳ Ｐゴシック"/>
          </a:endParaRPr>
        </a:p>
      </xdr:txBody>
    </xdr:sp>
    <xdr:clientData/>
  </xdr:oneCellAnchor>
  <xdr:twoCellAnchor>
    <xdr:from>
      <xdr:col>32</xdr:col>
      <xdr:colOff>98425</xdr:colOff>
      <xdr:row>86</xdr:row>
      <xdr:rowOff>103414</xdr:rowOff>
    </xdr:from>
    <xdr:to>
      <xdr:col>32</xdr:col>
      <xdr:colOff>276225</xdr:colOff>
      <xdr:row>86</xdr:row>
      <xdr:rowOff>103414</xdr:rowOff>
    </xdr:to>
    <xdr:cxnSp macro="">
      <xdr:nvCxnSpPr>
        <xdr:cNvPr id="441" name="直線コネクタ 440">
          <a:extLst>
            <a:ext uri="{FF2B5EF4-FFF2-40B4-BE49-F238E27FC236}">
              <a16:creationId xmlns:a16="http://schemas.microsoft.com/office/drawing/2014/main" id="{6F194553-A1D3-4BB9-97D5-798AA45A163B}"/>
            </a:ext>
          </a:extLst>
        </xdr:cNvPr>
        <xdr:cNvCxnSpPr/>
      </xdr:nvCxnSpPr>
      <xdr:spPr>
        <a:xfrm>
          <a:off x="22072600" y="14848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75</xdr:row>
      <xdr:rowOff>164391</xdr:rowOff>
    </xdr:from>
    <xdr:ext cx="469744" cy="259045"/>
    <xdr:sp macro="" textlink="">
      <xdr:nvSpPr>
        <xdr:cNvPr id="442" name="【児童館】&#10;一人当たり面積最大値テキスト">
          <a:extLst>
            <a:ext uri="{FF2B5EF4-FFF2-40B4-BE49-F238E27FC236}">
              <a16:creationId xmlns:a16="http://schemas.microsoft.com/office/drawing/2014/main" id="{D007BC8E-56B1-4A12-A47F-3F3E7741BCF3}"/>
            </a:ext>
          </a:extLst>
        </xdr:cNvPr>
        <xdr:cNvSpPr txBox="1"/>
      </xdr:nvSpPr>
      <xdr:spPr>
        <a:xfrm>
          <a:off x="22250400" y="1302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0.071</a:t>
          </a:r>
          <a:endParaRPr kumimoji="1" lang="ja-JP" altLang="en-US" sz="1000" b="1">
            <a:latin typeface="ＭＳ Ｐゴシック"/>
          </a:endParaRPr>
        </a:p>
      </xdr:txBody>
    </xdr:sp>
    <xdr:clientData/>
  </xdr:oneCellAnchor>
  <xdr:twoCellAnchor>
    <xdr:from>
      <xdr:col>32</xdr:col>
      <xdr:colOff>98425</xdr:colOff>
      <xdr:row>77</xdr:row>
      <xdr:rowOff>46264</xdr:rowOff>
    </xdr:from>
    <xdr:to>
      <xdr:col>32</xdr:col>
      <xdr:colOff>276225</xdr:colOff>
      <xdr:row>77</xdr:row>
      <xdr:rowOff>46264</xdr:rowOff>
    </xdr:to>
    <xdr:cxnSp macro="">
      <xdr:nvCxnSpPr>
        <xdr:cNvPr id="443" name="直線コネクタ 442">
          <a:extLst>
            <a:ext uri="{FF2B5EF4-FFF2-40B4-BE49-F238E27FC236}">
              <a16:creationId xmlns:a16="http://schemas.microsoft.com/office/drawing/2014/main" id="{F3F9606E-D705-41CB-96F3-AC7987CF91FD}"/>
            </a:ext>
          </a:extLst>
        </xdr:cNvPr>
        <xdr:cNvCxnSpPr/>
      </xdr:nvCxnSpPr>
      <xdr:spPr>
        <a:xfrm>
          <a:off x="22072600" y="1324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2013</xdr:rowOff>
    </xdr:from>
    <xdr:ext cx="469744" cy="259045"/>
    <xdr:sp macro="" textlink="">
      <xdr:nvSpPr>
        <xdr:cNvPr id="444" name="【児童館】&#10;一人当たり面積平均値テキスト">
          <a:extLst>
            <a:ext uri="{FF2B5EF4-FFF2-40B4-BE49-F238E27FC236}">
              <a16:creationId xmlns:a16="http://schemas.microsoft.com/office/drawing/2014/main" id="{745835B7-25A0-4D10-A361-AD7C7E6B84FA}"/>
            </a:ext>
          </a:extLst>
        </xdr:cNvPr>
        <xdr:cNvSpPr txBox="1"/>
      </xdr:nvSpPr>
      <xdr:spPr>
        <a:xfrm>
          <a:off x="22250400" y="140609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150586</xdr:rowOff>
    </xdr:from>
    <xdr:to>
      <xdr:col>32</xdr:col>
      <xdr:colOff>238125</xdr:colOff>
      <xdr:row>83</xdr:row>
      <xdr:rowOff>80736</xdr:rowOff>
    </xdr:to>
    <xdr:sp macro="" textlink="">
      <xdr:nvSpPr>
        <xdr:cNvPr id="445" name="フローチャート : 判断 444">
          <a:extLst>
            <a:ext uri="{FF2B5EF4-FFF2-40B4-BE49-F238E27FC236}">
              <a16:creationId xmlns:a16="http://schemas.microsoft.com/office/drawing/2014/main" id="{C8130BC1-5317-40EB-ACF4-09D944DA48D9}"/>
            </a:ext>
          </a:extLst>
        </xdr:cNvPr>
        <xdr:cNvSpPr/>
      </xdr:nvSpPr>
      <xdr:spPr>
        <a:xfrm>
          <a:off x="22110700" y="142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60779</xdr:rowOff>
    </xdr:from>
    <xdr:to>
      <xdr:col>31</xdr:col>
      <xdr:colOff>85725</xdr:colOff>
      <xdr:row>81</xdr:row>
      <xdr:rowOff>162379</xdr:rowOff>
    </xdr:to>
    <xdr:sp macro="" textlink="">
      <xdr:nvSpPr>
        <xdr:cNvPr id="446" name="フローチャート : 判断 445">
          <a:extLst>
            <a:ext uri="{FF2B5EF4-FFF2-40B4-BE49-F238E27FC236}">
              <a16:creationId xmlns:a16="http://schemas.microsoft.com/office/drawing/2014/main" id="{B8979498-D049-49C7-A353-317890A06F52}"/>
            </a:ext>
          </a:extLst>
        </xdr:cNvPr>
        <xdr:cNvSpPr/>
      </xdr:nvSpPr>
      <xdr:spPr>
        <a:xfrm>
          <a:off x="21272500" y="1394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47" name="テキスト ボックス 446">
          <a:extLst>
            <a:ext uri="{FF2B5EF4-FFF2-40B4-BE49-F238E27FC236}">
              <a16:creationId xmlns:a16="http://schemas.microsoft.com/office/drawing/2014/main" id="{4C15A271-FDE3-45FD-8AA7-8105136A45D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a:extLst>
            <a:ext uri="{FF2B5EF4-FFF2-40B4-BE49-F238E27FC236}">
              <a16:creationId xmlns:a16="http://schemas.microsoft.com/office/drawing/2014/main" id="{70017CDF-5D6D-435F-8499-92528FCCEAD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a:extLst>
            <a:ext uri="{FF2B5EF4-FFF2-40B4-BE49-F238E27FC236}">
              <a16:creationId xmlns:a16="http://schemas.microsoft.com/office/drawing/2014/main" id="{D66CF48D-11A2-4CDD-9382-640CA6103751}"/>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a:extLst>
            <a:ext uri="{FF2B5EF4-FFF2-40B4-BE49-F238E27FC236}">
              <a16:creationId xmlns:a16="http://schemas.microsoft.com/office/drawing/2014/main" id="{3F077A7A-98CC-4C82-9944-258DF96E09BE}"/>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a:extLst>
            <a:ext uri="{FF2B5EF4-FFF2-40B4-BE49-F238E27FC236}">
              <a16:creationId xmlns:a16="http://schemas.microsoft.com/office/drawing/2014/main" id="{B5977ECE-E545-468A-A3FF-20B80363CAAD}"/>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86</xdr:row>
      <xdr:rowOff>52614</xdr:rowOff>
    </xdr:from>
    <xdr:to>
      <xdr:col>32</xdr:col>
      <xdr:colOff>238125</xdr:colOff>
      <xdr:row>86</xdr:row>
      <xdr:rowOff>154214</xdr:rowOff>
    </xdr:to>
    <xdr:sp macro="" textlink="">
      <xdr:nvSpPr>
        <xdr:cNvPr id="452" name="円/楕円 451">
          <a:extLst>
            <a:ext uri="{FF2B5EF4-FFF2-40B4-BE49-F238E27FC236}">
              <a16:creationId xmlns:a16="http://schemas.microsoft.com/office/drawing/2014/main" id="{0C67B2A5-74D6-4D8D-A4B7-7E9B2102374C}"/>
            </a:ext>
          </a:extLst>
        </xdr:cNvPr>
        <xdr:cNvSpPr/>
      </xdr:nvSpPr>
      <xdr:spPr>
        <a:xfrm>
          <a:off x="221107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85</xdr:row>
      <xdr:rowOff>138991</xdr:rowOff>
    </xdr:from>
    <xdr:ext cx="469744" cy="259045"/>
    <xdr:sp macro="" textlink="">
      <xdr:nvSpPr>
        <xdr:cNvPr id="453" name="【児童館】&#10;一人当たり面積該当値テキスト">
          <a:extLst>
            <a:ext uri="{FF2B5EF4-FFF2-40B4-BE49-F238E27FC236}">
              <a16:creationId xmlns:a16="http://schemas.microsoft.com/office/drawing/2014/main" id="{95D9530C-FE31-4858-897D-4BA99FD840B1}"/>
            </a:ext>
          </a:extLst>
        </xdr:cNvPr>
        <xdr:cNvSpPr txBox="1"/>
      </xdr:nvSpPr>
      <xdr:spPr>
        <a:xfrm>
          <a:off x="22250400" y="14712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30</xdr:col>
      <xdr:colOff>669925</xdr:colOff>
      <xdr:row>86</xdr:row>
      <xdr:rowOff>52614</xdr:rowOff>
    </xdr:from>
    <xdr:to>
      <xdr:col>31</xdr:col>
      <xdr:colOff>85725</xdr:colOff>
      <xdr:row>86</xdr:row>
      <xdr:rowOff>154214</xdr:rowOff>
    </xdr:to>
    <xdr:sp macro="" textlink="">
      <xdr:nvSpPr>
        <xdr:cNvPr id="454" name="円/楕円 453">
          <a:extLst>
            <a:ext uri="{FF2B5EF4-FFF2-40B4-BE49-F238E27FC236}">
              <a16:creationId xmlns:a16="http://schemas.microsoft.com/office/drawing/2014/main" id="{3ACA4827-0936-4677-B682-700D51D2169B}"/>
            </a:ext>
          </a:extLst>
        </xdr:cNvPr>
        <xdr:cNvSpPr/>
      </xdr:nvSpPr>
      <xdr:spPr>
        <a:xfrm>
          <a:off x="2127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86</xdr:row>
      <xdr:rowOff>103414</xdr:rowOff>
    </xdr:from>
    <xdr:to>
      <xdr:col>32</xdr:col>
      <xdr:colOff>187325</xdr:colOff>
      <xdr:row>86</xdr:row>
      <xdr:rowOff>103414</xdr:rowOff>
    </xdr:to>
    <xdr:cxnSp macro="">
      <xdr:nvCxnSpPr>
        <xdr:cNvPr id="455" name="直線コネクタ 454">
          <a:extLst>
            <a:ext uri="{FF2B5EF4-FFF2-40B4-BE49-F238E27FC236}">
              <a16:creationId xmlns:a16="http://schemas.microsoft.com/office/drawing/2014/main" id="{A759F99C-36F6-42EA-9F3A-D1FBFD594B00}"/>
            </a:ext>
          </a:extLst>
        </xdr:cNvPr>
        <xdr:cNvCxnSpPr/>
      </xdr:nvCxnSpPr>
      <xdr:spPr>
        <a:xfrm>
          <a:off x="21323300" y="14848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7456</xdr:rowOff>
    </xdr:from>
    <xdr:ext cx="469744" cy="259045"/>
    <xdr:sp macro="" textlink="">
      <xdr:nvSpPr>
        <xdr:cNvPr id="456" name="n_1aveValue【児童館】&#10;一人当たり面積">
          <a:extLst>
            <a:ext uri="{FF2B5EF4-FFF2-40B4-BE49-F238E27FC236}">
              <a16:creationId xmlns:a16="http://schemas.microsoft.com/office/drawing/2014/main" id="{4D3E3B50-C38F-4BCC-AE62-47DFBA4C5D95}"/>
            </a:ext>
          </a:extLst>
        </xdr:cNvPr>
        <xdr:cNvSpPr txBox="1"/>
      </xdr:nvSpPr>
      <xdr:spPr>
        <a:xfrm>
          <a:off x="21075727" y="137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30</xdr:col>
      <xdr:colOff>473152</xdr:colOff>
      <xdr:row>86</xdr:row>
      <xdr:rowOff>145341</xdr:rowOff>
    </xdr:from>
    <xdr:ext cx="469744" cy="259045"/>
    <xdr:sp macro="" textlink="">
      <xdr:nvSpPr>
        <xdr:cNvPr id="457" name="n_1mainValue【児童館】&#10;一人当たり面積">
          <a:extLst>
            <a:ext uri="{FF2B5EF4-FFF2-40B4-BE49-F238E27FC236}">
              <a16:creationId xmlns:a16="http://schemas.microsoft.com/office/drawing/2014/main" id="{12B8F948-24B8-4496-9C19-F1A00BFC73BF}"/>
            </a:ext>
          </a:extLst>
        </xdr:cNvPr>
        <xdr:cNvSpPr txBox="1"/>
      </xdr:nvSpPr>
      <xdr:spPr>
        <a:xfrm>
          <a:off x="21075727" y="14890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8" name="正方形/長方形 457">
          <a:extLst>
            <a:ext uri="{FF2B5EF4-FFF2-40B4-BE49-F238E27FC236}">
              <a16:creationId xmlns:a16="http://schemas.microsoft.com/office/drawing/2014/main" id="{A4BCBE5F-30D3-42C8-BE78-1DE6E6CFF945}"/>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9" name="正方形/長方形 458">
          <a:extLst>
            <a:ext uri="{FF2B5EF4-FFF2-40B4-BE49-F238E27FC236}">
              <a16:creationId xmlns:a16="http://schemas.microsoft.com/office/drawing/2014/main" id="{11C799D8-C80C-489F-93AA-77EEC465733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60" name="正方形/長方形 459">
          <a:extLst>
            <a:ext uri="{FF2B5EF4-FFF2-40B4-BE49-F238E27FC236}">
              <a16:creationId xmlns:a16="http://schemas.microsoft.com/office/drawing/2014/main" id="{B1F50C82-3897-4463-A518-1C0C6E8F2C4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61" name="正方形/長方形 460">
          <a:extLst>
            <a:ext uri="{FF2B5EF4-FFF2-40B4-BE49-F238E27FC236}">
              <a16:creationId xmlns:a16="http://schemas.microsoft.com/office/drawing/2014/main" id="{57504688-E485-47ED-A7DC-BFFE10FAC6DF}"/>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62" name="正方形/長方形 461">
          <a:extLst>
            <a:ext uri="{FF2B5EF4-FFF2-40B4-BE49-F238E27FC236}">
              <a16:creationId xmlns:a16="http://schemas.microsoft.com/office/drawing/2014/main" id="{F2D14460-09A8-4710-B885-961B8C9F02CB}"/>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55.5</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63" name="正方形/長方形 462">
          <a:extLst>
            <a:ext uri="{FF2B5EF4-FFF2-40B4-BE49-F238E27FC236}">
              <a16:creationId xmlns:a16="http://schemas.microsoft.com/office/drawing/2014/main" id="{6F5A3BA2-AF8A-4F4F-AFBE-7E917CCA36C7}"/>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4" name="正方形/長方形 463">
          <a:extLst>
            <a:ext uri="{FF2B5EF4-FFF2-40B4-BE49-F238E27FC236}">
              <a16:creationId xmlns:a16="http://schemas.microsoft.com/office/drawing/2014/main" id="{761E5EFE-75E2-42AB-987A-C8C17E895C81}"/>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5" name="正方形/長方形 464">
          <a:extLst>
            <a:ext uri="{FF2B5EF4-FFF2-40B4-BE49-F238E27FC236}">
              <a16:creationId xmlns:a16="http://schemas.microsoft.com/office/drawing/2014/main" id="{15C5FE5B-42A2-48F7-B22B-2CA09200835E}"/>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6" name="テキスト ボックス 465">
          <a:extLst>
            <a:ext uri="{FF2B5EF4-FFF2-40B4-BE49-F238E27FC236}">
              <a16:creationId xmlns:a16="http://schemas.microsoft.com/office/drawing/2014/main" id="{D8A2C2C9-266A-4BC0-879C-716EA4E6627E}"/>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7" name="直線コネクタ 466">
          <a:extLst>
            <a:ext uri="{FF2B5EF4-FFF2-40B4-BE49-F238E27FC236}">
              <a16:creationId xmlns:a16="http://schemas.microsoft.com/office/drawing/2014/main" id="{CE2AFCBD-1475-4769-8AEF-F58E820F06B7}"/>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68" name="テキスト ボックス 467">
          <a:extLst>
            <a:ext uri="{FF2B5EF4-FFF2-40B4-BE49-F238E27FC236}">
              <a16:creationId xmlns:a16="http://schemas.microsoft.com/office/drawing/2014/main" id="{F93F5093-7FC3-4A81-A10B-14DC23FE266F}"/>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69" name="直線コネクタ 468">
          <a:extLst>
            <a:ext uri="{FF2B5EF4-FFF2-40B4-BE49-F238E27FC236}">
              <a16:creationId xmlns:a16="http://schemas.microsoft.com/office/drawing/2014/main" id="{992F8A41-1A00-4423-BFD7-52C4DC5540D2}"/>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70" name="テキスト ボックス 469">
          <a:extLst>
            <a:ext uri="{FF2B5EF4-FFF2-40B4-BE49-F238E27FC236}">
              <a16:creationId xmlns:a16="http://schemas.microsoft.com/office/drawing/2014/main" id="{8F6043AE-DDEE-426E-B3CA-03F47F2888D2}"/>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71" name="直線コネクタ 470">
          <a:extLst>
            <a:ext uri="{FF2B5EF4-FFF2-40B4-BE49-F238E27FC236}">
              <a16:creationId xmlns:a16="http://schemas.microsoft.com/office/drawing/2014/main" id="{FF67D112-8DF6-4030-B0F1-6779084E0CDC}"/>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72" name="テキスト ボックス 471">
          <a:extLst>
            <a:ext uri="{FF2B5EF4-FFF2-40B4-BE49-F238E27FC236}">
              <a16:creationId xmlns:a16="http://schemas.microsoft.com/office/drawing/2014/main" id="{A8292103-4DAF-4764-9B62-EEF30C457849}"/>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73" name="直線コネクタ 472">
          <a:extLst>
            <a:ext uri="{FF2B5EF4-FFF2-40B4-BE49-F238E27FC236}">
              <a16:creationId xmlns:a16="http://schemas.microsoft.com/office/drawing/2014/main" id="{FCDD4200-7E14-4717-9D55-C5F7A8E2972A}"/>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74" name="テキスト ボックス 473">
          <a:extLst>
            <a:ext uri="{FF2B5EF4-FFF2-40B4-BE49-F238E27FC236}">
              <a16:creationId xmlns:a16="http://schemas.microsoft.com/office/drawing/2014/main" id="{FE652D93-FF02-4CC6-A95E-A3D121F5BC4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75" name="直線コネクタ 474">
          <a:extLst>
            <a:ext uri="{FF2B5EF4-FFF2-40B4-BE49-F238E27FC236}">
              <a16:creationId xmlns:a16="http://schemas.microsoft.com/office/drawing/2014/main" id="{3C160380-8BA8-47AC-A351-6D767C6D22D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76" name="テキスト ボックス 475">
          <a:extLst>
            <a:ext uri="{FF2B5EF4-FFF2-40B4-BE49-F238E27FC236}">
              <a16:creationId xmlns:a16="http://schemas.microsoft.com/office/drawing/2014/main" id="{9B9B69C5-1F24-4A52-80D9-0ACAA411129F}"/>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7" name="直線コネクタ 476">
          <a:extLst>
            <a:ext uri="{FF2B5EF4-FFF2-40B4-BE49-F238E27FC236}">
              <a16:creationId xmlns:a16="http://schemas.microsoft.com/office/drawing/2014/main" id="{97EB8C27-52DA-4BAD-88F3-E7D57BC7E73D}"/>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8" name="テキスト ボックス 477">
          <a:extLst>
            <a:ext uri="{FF2B5EF4-FFF2-40B4-BE49-F238E27FC236}">
              <a16:creationId xmlns:a16="http://schemas.microsoft.com/office/drawing/2014/main" id="{EA344334-99E0-4B73-9FC1-65DEBD173382}"/>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9" name="【公民館】&#10;有形固定資産減価償却率グラフ枠">
          <a:extLst>
            <a:ext uri="{FF2B5EF4-FFF2-40B4-BE49-F238E27FC236}">
              <a16:creationId xmlns:a16="http://schemas.microsoft.com/office/drawing/2014/main" id="{05231CA9-E9D7-496D-A69F-72DAFA14800F}"/>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107</xdr:row>
      <xdr:rowOff>147065</xdr:rowOff>
    </xdr:to>
    <xdr:cxnSp macro="">
      <xdr:nvCxnSpPr>
        <xdr:cNvPr id="480" name="直線コネクタ 479">
          <a:extLst>
            <a:ext uri="{FF2B5EF4-FFF2-40B4-BE49-F238E27FC236}">
              <a16:creationId xmlns:a16="http://schemas.microsoft.com/office/drawing/2014/main" id="{2B5B5BE8-4904-4E7F-A776-386B3B0202A9}"/>
            </a:ext>
          </a:extLst>
        </xdr:cNvPr>
        <xdr:cNvCxnSpPr/>
      </xdr:nvCxnSpPr>
      <xdr:spPr>
        <a:xfrm flipV="1">
          <a:off x="16318864" y="17221200"/>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150892</xdr:rowOff>
    </xdr:from>
    <xdr:ext cx="405111" cy="259045"/>
    <xdr:sp macro="" textlink="">
      <xdr:nvSpPr>
        <xdr:cNvPr id="481" name="【公民館】&#10;有形固定資産減価償却率最小値テキスト">
          <a:extLst>
            <a:ext uri="{FF2B5EF4-FFF2-40B4-BE49-F238E27FC236}">
              <a16:creationId xmlns:a16="http://schemas.microsoft.com/office/drawing/2014/main" id="{655DB260-2400-40A7-AB7C-2EEB5AFE9AFE}"/>
            </a:ext>
          </a:extLst>
        </xdr:cNvPr>
        <xdr:cNvSpPr txBox="1"/>
      </xdr:nvSpPr>
      <xdr:spPr>
        <a:xfrm>
          <a:off x="16408400" y="18496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23</xdr:col>
      <xdr:colOff>428625</xdr:colOff>
      <xdr:row>107</xdr:row>
      <xdr:rowOff>147065</xdr:rowOff>
    </xdr:from>
    <xdr:to>
      <xdr:col>23</xdr:col>
      <xdr:colOff>606425</xdr:colOff>
      <xdr:row>107</xdr:row>
      <xdr:rowOff>147065</xdr:rowOff>
    </xdr:to>
    <xdr:cxnSp macro="">
      <xdr:nvCxnSpPr>
        <xdr:cNvPr id="482" name="直線コネクタ 481">
          <a:extLst>
            <a:ext uri="{FF2B5EF4-FFF2-40B4-BE49-F238E27FC236}">
              <a16:creationId xmlns:a16="http://schemas.microsoft.com/office/drawing/2014/main" id="{21CD5172-9C29-420E-90A5-A0AF8B2C6BEA}"/>
            </a:ext>
          </a:extLst>
        </xdr:cNvPr>
        <xdr:cNvCxnSpPr/>
      </xdr:nvCxnSpPr>
      <xdr:spPr>
        <a:xfrm>
          <a:off x="16230600" y="1849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83" name="【公民館】&#10;有形固定資産減価償却率最大値テキスト">
          <a:extLst>
            <a:ext uri="{FF2B5EF4-FFF2-40B4-BE49-F238E27FC236}">
              <a16:creationId xmlns:a16="http://schemas.microsoft.com/office/drawing/2014/main" id="{85C42902-7D16-4F19-AD39-19E4FA8CDC62}"/>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84" name="直線コネクタ 483">
          <a:extLst>
            <a:ext uri="{FF2B5EF4-FFF2-40B4-BE49-F238E27FC236}">
              <a16:creationId xmlns:a16="http://schemas.microsoft.com/office/drawing/2014/main" id="{301924E8-95C1-4E3B-B830-311D92A8ADC2}"/>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103140</xdr:rowOff>
    </xdr:from>
    <xdr:ext cx="405111" cy="259045"/>
    <xdr:sp macro="" textlink="">
      <xdr:nvSpPr>
        <xdr:cNvPr id="485" name="【公民館】&#10;有形固定資産減価償却率平均値テキスト">
          <a:extLst>
            <a:ext uri="{FF2B5EF4-FFF2-40B4-BE49-F238E27FC236}">
              <a16:creationId xmlns:a16="http://schemas.microsoft.com/office/drawing/2014/main" id="{0BE49BC6-8E17-4BD7-B35F-A805E1C30654}"/>
            </a:ext>
          </a:extLst>
        </xdr:cNvPr>
        <xdr:cNvSpPr txBox="1"/>
      </xdr:nvSpPr>
      <xdr:spPr>
        <a:xfrm>
          <a:off x="16408400" y="17933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80263</xdr:rowOff>
    </xdr:from>
    <xdr:to>
      <xdr:col>23</xdr:col>
      <xdr:colOff>568325</xdr:colOff>
      <xdr:row>106</xdr:row>
      <xdr:rowOff>10413</xdr:rowOff>
    </xdr:to>
    <xdr:sp macro="" textlink="">
      <xdr:nvSpPr>
        <xdr:cNvPr id="486" name="フローチャート : 判断 485">
          <a:extLst>
            <a:ext uri="{FF2B5EF4-FFF2-40B4-BE49-F238E27FC236}">
              <a16:creationId xmlns:a16="http://schemas.microsoft.com/office/drawing/2014/main" id="{DBCB9D19-52D9-44C4-BC04-6C594F3FC540}"/>
            </a:ext>
          </a:extLst>
        </xdr:cNvPr>
        <xdr:cNvSpPr/>
      </xdr:nvSpPr>
      <xdr:spPr>
        <a:xfrm>
          <a:off x="16268700" y="1808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20828</xdr:rowOff>
    </xdr:from>
    <xdr:to>
      <xdr:col>22</xdr:col>
      <xdr:colOff>415925</xdr:colOff>
      <xdr:row>105</xdr:row>
      <xdr:rowOff>122428</xdr:rowOff>
    </xdr:to>
    <xdr:sp macro="" textlink="">
      <xdr:nvSpPr>
        <xdr:cNvPr id="487" name="フローチャート : 判断 486">
          <a:extLst>
            <a:ext uri="{FF2B5EF4-FFF2-40B4-BE49-F238E27FC236}">
              <a16:creationId xmlns:a16="http://schemas.microsoft.com/office/drawing/2014/main" id="{D57392D1-9249-4FDD-8B73-CE480D8FC0BB}"/>
            </a:ext>
          </a:extLst>
        </xdr:cNvPr>
        <xdr:cNvSpPr/>
      </xdr:nvSpPr>
      <xdr:spPr>
        <a:xfrm>
          <a:off x="15430500" y="18023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88" name="テキスト ボックス 487">
          <a:extLst>
            <a:ext uri="{FF2B5EF4-FFF2-40B4-BE49-F238E27FC236}">
              <a16:creationId xmlns:a16="http://schemas.microsoft.com/office/drawing/2014/main" id="{C4A2ECF2-947C-4C0B-B9A1-B8623BFD7B56}"/>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a:extLst>
            <a:ext uri="{FF2B5EF4-FFF2-40B4-BE49-F238E27FC236}">
              <a16:creationId xmlns:a16="http://schemas.microsoft.com/office/drawing/2014/main" id="{C90A7A17-1B47-42C8-A86F-96511648696B}"/>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a:extLst>
            <a:ext uri="{FF2B5EF4-FFF2-40B4-BE49-F238E27FC236}">
              <a16:creationId xmlns:a16="http://schemas.microsoft.com/office/drawing/2014/main" id="{68D14FFA-5125-459C-B857-8492D8D530D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id="{B0DC339D-E103-486B-8C42-412A784B83EE}"/>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id="{F8221360-E66B-40E2-83A8-F4B648C1FE1E}"/>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254</xdr:rowOff>
    </xdr:from>
    <xdr:to>
      <xdr:col>23</xdr:col>
      <xdr:colOff>568325</xdr:colOff>
      <xdr:row>107</xdr:row>
      <xdr:rowOff>101854</xdr:rowOff>
    </xdr:to>
    <xdr:sp macro="" textlink="">
      <xdr:nvSpPr>
        <xdr:cNvPr id="493" name="円/楕円 492">
          <a:extLst>
            <a:ext uri="{FF2B5EF4-FFF2-40B4-BE49-F238E27FC236}">
              <a16:creationId xmlns:a16="http://schemas.microsoft.com/office/drawing/2014/main" id="{D47A6B5F-F3E8-4EF1-9960-F71D4D5434ED}"/>
            </a:ext>
          </a:extLst>
        </xdr:cNvPr>
        <xdr:cNvSpPr/>
      </xdr:nvSpPr>
      <xdr:spPr>
        <a:xfrm>
          <a:off x="16268700" y="183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106</xdr:row>
      <xdr:rowOff>86631</xdr:rowOff>
    </xdr:from>
    <xdr:ext cx="405111" cy="259045"/>
    <xdr:sp macro="" textlink="">
      <xdr:nvSpPr>
        <xdr:cNvPr id="494" name="【公民館】&#10;有形固定資産減価償却率該当値テキスト">
          <a:extLst>
            <a:ext uri="{FF2B5EF4-FFF2-40B4-BE49-F238E27FC236}">
              <a16:creationId xmlns:a16="http://schemas.microsoft.com/office/drawing/2014/main" id="{3C83F55E-EF89-4596-8B35-87A5C05D8B4D}"/>
            </a:ext>
          </a:extLst>
        </xdr:cNvPr>
        <xdr:cNvSpPr txBox="1"/>
      </xdr:nvSpPr>
      <xdr:spPr>
        <a:xfrm>
          <a:off x="16408400" y="18260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48.6</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36830</xdr:rowOff>
    </xdr:from>
    <xdr:to>
      <xdr:col>22</xdr:col>
      <xdr:colOff>415925</xdr:colOff>
      <xdr:row>107</xdr:row>
      <xdr:rowOff>138430</xdr:rowOff>
    </xdr:to>
    <xdr:sp macro="" textlink="">
      <xdr:nvSpPr>
        <xdr:cNvPr id="495" name="円/楕円 494">
          <a:extLst>
            <a:ext uri="{FF2B5EF4-FFF2-40B4-BE49-F238E27FC236}">
              <a16:creationId xmlns:a16="http://schemas.microsoft.com/office/drawing/2014/main" id="{81AB2CB1-C16B-490C-BC06-B724A1CD4253}"/>
            </a:ext>
          </a:extLst>
        </xdr:cNvPr>
        <xdr:cNvSpPr/>
      </xdr:nvSpPr>
      <xdr:spPr>
        <a:xfrm>
          <a:off x="15430500" y="1838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51054</xdr:rowOff>
    </xdr:from>
    <xdr:to>
      <xdr:col>23</xdr:col>
      <xdr:colOff>517525</xdr:colOff>
      <xdr:row>107</xdr:row>
      <xdr:rowOff>87630</xdr:rowOff>
    </xdr:to>
    <xdr:cxnSp macro="">
      <xdr:nvCxnSpPr>
        <xdr:cNvPr id="496" name="直線コネクタ 495">
          <a:extLst>
            <a:ext uri="{FF2B5EF4-FFF2-40B4-BE49-F238E27FC236}">
              <a16:creationId xmlns:a16="http://schemas.microsoft.com/office/drawing/2014/main" id="{EBD0D082-F44E-416D-8F2E-DC37FE7157A3}"/>
            </a:ext>
          </a:extLst>
        </xdr:cNvPr>
        <xdr:cNvCxnSpPr/>
      </xdr:nvCxnSpPr>
      <xdr:spPr>
        <a:xfrm flipV="1">
          <a:off x="15481300" y="18396204"/>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103</xdr:row>
      <xdr:rowOff>138955</xdr:rowOff>
    </xdr:from>
    <xdr:ext cx="405111" cy="259045"/>
    <xdr:sp macro="" textlink="">
      <xdr:nvSpPr>
        <xdr:cNvPr id="497" name="n_1aveValue【公民館】&#10;有形固定資産減価償却率">
          <a:extLst>
            <a:ext uri="{FF2B5EF4-FFF2-40B4-BE49-F238E27FC236}">
              <a16:creationId xmlns:a16="http://schemas.microsoft.com/office/drawing/2014/main" id="{B4DEFD44-D7AD-425E-8944-667CB8B12652}"/>
            </a:ext>
          </a:extLst>
        </xdr:cNvPr>
        <xdr:cNvSpPr txBox="1"/>
      </xdr:nvSpPr>
      <xdr:spPr>
        <a:xfrm>
          <a:off x="15266043" y="177983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129557</xdr:rowOff>
    </xdr:from>
    <xdr:ext cx="405111" cy="259045"/>
    <xdr:sp macro="" textlink="">
      <xdr:nvSpPr>
        <xdr:cNvPr id="498" name="n_1mainValue【公民館】&#10;有形固定資産減価償却率">
          <a:extLst>
            <a:ext uri="{FF2B5EF4-FFF2-40B4-BE49-F238E27FC236}">
              <a16:creationId xmlns:a16="http://schemas.microsoft.com/office/drawing/2014/main" id="{F9E2534C-CBFA-4157-9636-E0045CEE2595}"/>
            </a:ext>
          </a:extLst>
        </xdr:cNvPr>
        <xdr:cNvSpPr txBox="1"/>
      </xdr:nvSpPr>
      <xdr:spPr>
        <a:xfrm>
          <a:off x="15266043" y="1847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9" name="正方形/長方形 498">
          <a:extLst>
            <a:ext uri="{FF2B5EF4-FFF2-40B4-BE49-F238E27FC236}">
              <a16:creationId xmlns:a16="http://schemas.microsoft.com/office/drawing/2014/main" id="{997345CA-9B44-49BA-A975-1BA3D7AE84A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00" name="正方形/長方形 499">
          <a:extLst>
            <a:ext uri="{FF2B5EF4-FFF2-40B4-BE49-F238E27FC236}">
              <a16:creationId xmlns:a16="http://schemas.microsoft.com/office/drawing/2014/main" id="{5909E269-CA53-4BE3-A856-70D3162EAFEC}"/>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01" name="正方形/長方形 500">
          <a:extLst>
            <a:ext uri="{FF2B5EF4-FFF2-40B4-BE49-F238E27FC236}">
              <a16:creationId xmlns:a16="http://schemas.microsoft.com/office/drawing/2014/main" id="{642595EF-9A81-46D2-AECC-85951E36113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6/11</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02" name="正方形/長方形 501">
          <a:extLst>
            <a:ext uri="{FF2B5EF4-FFF2-40B4-BE49-F238E27FC236}">
              <a16:creationId xmlns:a16="http://schemas.microsoft.com/office/drawing/2014/main" id="{253260D0-DD48-4E3E-803C-1C369779EC5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03" name="正方形/長方形 502">
          <a:extLst>
            <a:ext uri="{FF2B5EF4-FFF2-40B4-BE49-F238E27FC236}">
              <a16:creationId xmlns:a16="http://schemas.microsoft.com/office/drawing/2014/main" id="{1756FFF3-FAE1-4FBE-A203-555EC28E6C9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4" name="正方形/長方形 503">
          <a:extLst>
            <a:ext uri="{FF2B5EF4-FFF2-40B4-BE49-F238E27FC236}">
              <a16:creationId xmlns:a16="http://schemas.microsoft.com/office/drawing/2014/main" id="{775523F0-3A18-4BC1-8081-8DC9DD0CEE1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5" name="正方形/長方形 504">
          <a:extLst>
            <a:ext uri="{FF2B5EF4-FFF2-40B4-BE49-F238E27FC236}">
              <a16:creationId xmlns:a16="http://schemas.microsoft.com/office/drawing/2014/main" id="{8CF3C81E-5366-4CCF-8F23-16070F6A10CD}"/>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0.103</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6" name="正方形/長方形 505">
          <a:extLst>
            <a:ext uri="{FF2B5EF4-FFF2-40B4-BE49-F238E27FC236}">
              <a16:creationId xmlns:a16="http://schemas.microsoft.com/office/drawing/2014/main" id="{0CE73F9A-7D91-4CC9-A973-6B52333F7ED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7" name="テキスト ボックス 506">
          <a:extLst>
            <a:ext uri="{FF2B5EF4-FFF2-40B4-BE49-F238E27FC236}">
              <a16:creationId xmlns:a16="http://schemas.microsoft.com/office/drawing/2014/main" id="{F77A23CB-91E7-4900-9E12-BCD88FC9AE62}"/>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8" name="直線コネクタ 507">
          <a:extLst>
            <a:ext uri="{FF2B5EF4-FFF2-40B4-BE49-F238E27FC236}">
              <a16:creationId xmlns:a16="http://schemas.microsoft.com/office/drawing/2014/main" id="{60873ADC-A58A-4F0B-8284-69268BDB2702}"/>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09" name="直線コネクタ 508">
          <a:extLst>
            <a:ext uri="{FF2B5EF4-FFF2-40B4-BE49-F238E27FC236}">
              <a16:creationId xmlns:a16="http://schemas.microsoft.com/office/drawing/2014/main" id="{A77E6F85-49BB-4DCD-937B-7A81B85A2E4D}"/>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10" name="テキスト ボックス 509">
          <a:extLst>
            <a:ext uri="{FF2B5EF4-FFF2-40B4-BE49-F238E27FC236}">
              <a16:creationId xmlns:a16="http://schemas.microsoft.com/office/drawing/2014/main" id="{82B4BB2C-BFFE-4CB6-B28E-45912287C5F1}"/>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11" name="直線コネクタ 510">
          <a:extLst>
            <a:ext uri="{FF2B5EF4-FFF2-40B4-BE49-F238E27FC236}">
              <a16:creationId xmlns:a16="http://schemas.microsoft.com/office/drawing/2014/main" id="{32E62DF3-EE5D-4EF3-B8F5-50E7E350A218}"/>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12" name="テキスト ボックス 511">
          <a:extLst>
            <a:ext uri="{FF2B5EF4-FFF2-40B4-BE49-F238E27FC236}">
              <a16:creationId xmlns:a16="http://schemas.microsoft.com/office/drawing/2014/main" id="{9EFB3890-B38F-47FF-BAF5-EB5B8AA21B2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13" name="直線コネクタ 512">
          <a:extLst>
            <a:ext uri="{FF2B5EF4-FFF2-40B4-BE49-F238E27FC236}">
              <a16:creationId xmlns:a16="http://schemas.microsoft.com/office/drawing/2014/main" id="{4890A57D-0F78-4C11-BB56-967280729A07}"/>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14" name="テキスト ボックス 513">
          <a:extLst>
            <a:ext uri="{FF2B5EF4-FFF2-40B4-BE49-F238E27FC236}">
              <a16:creationId xmlns:a16="http://schemas.microsoft.com/office/drawing/2014/main" id="{46D0A78C-777F-485F-AC14-DB42160D8EFA}"/>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15" name="直線コネクタ 514">
          <a:extLst>
            <a:ext uri="{FF2B5EF4-FFF2-40B4-BE49-F238E27FC236}">
              <a16:creationId xmlns:a16="http://schemas.microsoft.com/office/drawing/2014/main" id="{97B7E56F-6489-425B-AF19-43DBEB857AC6}"/>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16" name="テキスト ボックス 515">
          <a:extLst>
            <a:ext uri="{FF2B5EF4-FFF2-40B4-BE49-F238E27FC236}">
              <a16:creationId xmlns:a16="http://schemas.microsoft.com/office/drawing/2014/main" id="{4F73A1DB-1BA3-476E-8D63-0314BBDD0401}"/>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17" name="直線コネクタ 516">
          <a:extLst>
            <a:ext uri="{FF2B5EF4-FFF2-40B4-BE49-F238E27FC236}">
              <a16:creationId xmlns:a16="http://schemas.microsoft.com/office/drawing/2014/main" id="{E0463841-3C58-48FC-AD33-21918E9CC01C}"/>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18" name="テキスト ボックス 517">
          <a:extLst>
            <a:ext uri="{FF2B5EF4-FFF2-40B4-BE49-F238E27FC236}">
              <a16:creationId xmlns:a16="http://schemas.microsoft.com/office/drawing/2014/main" id="{6F4F8787-3277-4919-AEEA-4DF549EBCB17}"/>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19" name="直線コネクタ 518">
          <a:extLst>
            <a:ext uri="{FF2B5EF4-FFF2-40B4-BE49-F238E27FC236}">
              <a16:creationId xmlns:a16="http://schemas.microsoft.com/office/drawing/2014/main" id="{6CA03330-8074-43D8-8028-D42A18477C2B}"/>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20" name="テキスト ボックス 519">
          <a:extLst>
            <a:ext uri="{FF2B5EF4-FFF2-40B4-BE49-F238E27FC236}">
              <a16:creationId xmlns:a16="http://schemas.microsoft.com/office/drawing/2014/main" id="{B0249E82-E65D-40F1-A152-281D5C2703EE}"/>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21" name="直線コネクタ 520">
          <a:extLst>
            <a:ext uri="{FF2B5EF4-FFF2-40B4-BE49-F238E27FC236}">
              <a16:creationId xmlns:a16="http://schemas.microsoft.com/office/drawing/2014/main" id="{F5303383-2B68-4F75-A279-FEF93A399861}"/>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22" name="テキスト ボックス 521">
          <a:extLst>
            <a:ext uri="{FF2B5EF4-FFF2-40B4-BE49-F238E27FC236}">
              <a16:creationId xmlns:a16="http://schemas.microsoft.com/office/drawing/2014/main" id="{2EC4CADC-E5CC-465B-9137-F42579F169C9}"/>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23" name="【公民館】&#10;一人当たり面積グラフ枠">
          <a:extLst>
            <a:ext uri="{FF2B5EF4-FFF2-40B4-BE49-F238E27FC236}">
              <a16:creationId xmlns:a16="http://schemas.microsoft.com/office/drawing/2014/main" id="{77DE6737-67B1-486A-A2A8-E8113E5D81C7}"/>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63137</xdr:rowOff>
    </xdr:from>
    <xdr:to>
      <xdr:col>32</xdr:col>
      <xdr:colOff>186689</xdr:colOff>
      <xdr:row>109</xdr:row>
      <xdr:rowOff>12519</xdr:rowOff>
    </xdr:to>
    <xdr:cxnSp macro="">
      <xdr:nvCxnSpPr>
        <xdr:cNvPr id="524" name="直線コネクタ 523">
          <a:extLst>
            <a:ext uri="{FF2B5EF4-FFF2-40B4-BE49-F238E27FC236}">
              <a16:creationId xmlns:a16="http://schemas.microsoft.com/office/drawing/2014/main" id="{5E402BE2-5DA1-46D6-ABE0-D91688E766B6}"/>
            </a:ext>
          </a:extLst>
        </xdr:cNvPr>
        <xdr:cNvCxnSpPr/>
      </xdr:nvCxnSpPr>
      <xdr:spPr>
        <a:xfrm flipV="1">
          <a:off x="22160864" y="17208137"/>
          <a:ext cx="0" cy="1492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16346</xdr:rowOff>
    </xdr:from>
    <xdr:ext cx="469744" cy="259045"/>
    <xdr:sp macro="" textlink="">
      <xdr:nvSpPr>
        <xdr:cNvPr id="525" name="【公民館】&#10;一人当たり面積最小値テキスト">
          <a:extLst>
            <a:ext uri="{FF2B5EF4-FFF2-40B4-BE49-F238E27FC236}">
              <a16:creationId xmlns:a16="http://schemas.microsoft.com/office/drawing/2014/main" id="{90D8F3D6-5D32-4925-A620-7811EB211BBF}"/>
            </a:ext>
          </a:extLst>
        </xdr:cNvPr>
        <xdr:cNvSpPr txBox="1"/>
      </xdr:nvSpPr>
      <xdr:spPr>
        <a:xfrm>
          <a:off x="22250400" y="1870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109</xdr:row>
      <xdr:rowOff>12519</xdr:rowOff>
    </xdr:from>
    <xdr:to>
      <xdr:col>32</xdr:col>
      <xdr:colOff>276225</xdr:colOff>
      <xdr:row>109</xdr:row>
      <xdr:rowOff>12519</xdr:rowOff>
    </xdr:to>
    <xdr:cxnSp macro="">
      <xdr:nvCxnSpPr>
        <xdr:cNvPr id="526" name="直線コネクタ 525">
          <a:extLst>
            <a:ext uri="{FF2B5EF4-FFF2-40B4-BE49-F238E27FC236}">
              <a16:creationId xmlns:a16="http://schemas.microsoft.com/office/drawing/2014/main" id="{38A89D3A-1B34-4545-AC3B-417DB0E6FF9C}"/>
            </a:ext>
          </a:extLst>
        </xdr:cNvPr>
        <xdr:cNvCxnSpPr/>
      </xdr:nvCxnSpPr>
      <xdr:spPr>
        <a:xfrm>
          <a:off x="22072600" y="18700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9814</xdr:rowOff>
    </xdr:from>
    <xdr:ext cx="469744" cy="259045"/>
    <xdr:sp macro="" textlink="">
      <xdr:nvSpPr>
        <xdr:cNvPr id="527" name="【公民館】&#10;一人当たり面積最大値テキスト">
          <a:extLst>
            <a:ext uri="{FF2B5EF4-FFF2-40B4-BE49-F238E27FC236}">
              <a16:creationId xmlns:a16="http://schemas.microsoft.com/office/drawing/2014/main" id="{BB9E7C4B-FCBE-49E7-B960-FA604D4750F4}"/>
            </a:ext>
          </a:extLst>
        </xdr:cNvPr>
        <xdr:cNvSpPr txBox="1"/>
      </xdr:nvSpPr>
      <xdr:spPr>
        <a:xfrm>
          <a:off x="222504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0.928</a:t>
          </a:r>
          <a:endParaRPr kumimoji="1" lang="ja-JP" altLang="en-US" sz="1000" b="1">
            <a:latin typeface="ＭＳ Ｐゴシック"/>
          </a:endParaRPr>
        </a:p>
      </xdr:txBody>
    </xdr:sp>
    <xdr:clientData/>
  </xdr:oneCellAnchor>
  <xdr:twoCellAnchor>
    <xdr:from>
      <xdr:col>32</xdr:col>
      <xdr:colOff>98425</xdr:colOff>
      <xdr:row>100</xdr:row>
      <xdr:rowOff>63137</xdr:rowOff>
    </xdr:from>
    <xdr:to>
      <xdr:col>32</xdr:col>
      <xdr:colOff>276225</xdr:colOff>
      <xdr:row>100</xdr:row>
      <xdr:rowOff>63137</xdr:rowOff>
    </xdr:to>
    <xdr:cxnSp macro="">
      <xdr:nvCxnSpPr>
        <xdr:cNvPr id="528" name="直線コネクタ 527">
          <a:extLst>
            <a:ext uri="{FF2B5EF4-FFF2-40B4-BE49-F238E27FC236}">
              <a16:creationId xmlns:a16="http://schemas.microsoft.com/office/drawing/2014/main" id="{0A3BBBD1-3514-40C1-85B7-8D0C3F401142}"/>
            </a:ext>
          </a:extLst>
        </xdr:cNvPr>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53176</xdr:rowOff>
    </xdr:from>
    <xdr:ext cx="469744" cy="259045"/>
    <xdr:sp macro="" textlink="">
      <xdr:nvSpPr>
        <xdr:cNvPr id="529" name="【公民館】&#10;一人当たり面積平均値テキスト">
          <a:extLst>
            <a:ext uri="{FF2B5EF4-FFF2-40B4-BE49-F238E27FC236}">
              <a16:creationId xmlns:a16="http://schemas.microsoft.com/office/drawing/2014/main" id="{8D22691F-091F-4078-A085-525B33A778C1}"/>
            </a:ext>
          </a:extLst>
        </xdr:cNvPr>
        <xdr:cNvSpPr txBox="1"/>
      </xdr:nvSpPr>
      <xdr:spPr>
        <a:xfrm>
          <a:off x="22250400" y="1788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0.392</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30299</xdr:rowOff>
    </xdr:from>
    <xdr:to>
      <xdr:col>32</xdr:col>
      <xdr:colOff>238125</xdr:colOff>
      <xdr:row>105</xdr:row>
      <xdr:rowOff>131899</xdr:rowOff>
    </xdr:to>
    <xdr:sp macro="" textlink="">
      <xdr:nvSpPr>
        <xdr:cNvPr id="530" name="フローチャート : 判断 529">
          <a:extLst>
            <a:ext uri="{FF2B5EF4-FFF2-40B4-BE49-F238E27FC236}">
              <a16:creationId xmlns:a16="http://schemas.microsoft.com/office/drawing/2014/main" id="{BF06B733-5D25-4E53-8D49-2444101C24AE}"/>
            </a:ext>
          </a:extLst>
        </xdr:cNvPr>
        <xdr:cNvSpPr/>
      </xdr:nvSpPr>
      <xdr:spPr>
        <a:xfrm>
          <a:off x="22110700" y="1803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54792</xdr:rowOff>
    </xdr:from>
    <xdr:to>
      <xdr:col>31</xdr:col>
      <xdr:colOff>85725</xdr:colOff>
      <xdr:row>106</xdr:row>
      <xdr:rowOff>156392</xdr:rowOff>
    </xdr:to>
    <xdr:sp macro="" textlink="">
      <xdr:nvSpPr>
        <xdr:cNvPr id="531" name="フローチャート : 判断 530">
          <a:extLst>
            <a:ext uri="{FF2B5EF4-FFF2-40B4-BE49-F238E27FC236}">
              <a16:creationId xmlns:a16="http://schemas.microsoft.com/office/drawing/2014/main" id="{2B40D0BF-106A-4BD5-94C0-D1BE99B622ED}"/>
            </a:ext>
          </a:extLst>
        </xdr:cNvPr>
        <xdr:cNvSpPr/>
      </xdr:nvSpPr>
      <xdr:spPr>
        <a:xfrm>
          <a:off x="21272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32" name="テキスト ボックス 531">
          <a:extLst>
            <a:ext uri="{FF2B5EF4-FFF2-40B4-BE49-F238E27FC236}">
              <a16:creationId xmlns:a16="http://schemas.microsoft.com/office/drawing/2014/main" id="{FB47D7E5-D96E-4408-9918-B428EB5481A2}"/>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33" name="テキスト ボックス 532">
          <a:extLst>
            <a:ext uri="{FF2B5EF4-FFF2-40B4-BE49-F238E27FC236}">
              <a16:creationId xmlns:a16="http://schemas.microsoft.com/office/drawing/2014/main" id="{227F19B3-47BB-499E-AEB0-BED9FD3044C3}"/>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34" name="テキスト ボックス 533">
          <a:extLst>
            <a:ext uri="{FF2B5EF4-FFF2-40B4-BE49-F238E27FC236}">
              <a16:creationId xmlns:a16="http://schemas.microsoft.com/office/drawing/2014/main" id="{32E42B84-264C-4BB7-B06C-BB18C8A5BE4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35" name="テキスト ボックス 534">
          <a:extLst>
            <a:ext uri="{FF2B5EF4-FFF2-40B4-BE49-F238E27FC236}">
              <a16:creationId xmlns:a16="http://schemas.microsoft.com/office/drawing/2014/main" id="{52236D6B-1F1E-4236-856D-1B031468673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36" name="テキスト ボックス 535">
          <a:extLst>
            <a:ext uri="{FF2B5EF4-FFF2-40B4-BE49-F238E27FC236}">
              <a16:creationId xmlns:a16="http://schemas.microsoft.com/office/drawing/2014/main" id="{7781CFB1-9DD2-4CB5-BF01-705963672928}"/>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106</xdr:row>
      <xdr:rowOff>907</xdr:rowOff>
    </xdr:from>
    <xdr:to>
      <xdr:col>32</xdr:col>
      <xdr:colOff>238125</xdr:colOff>
      <xdr:row>106</xdr:row>
      <xdr:rowOff>102507</xdr:rowOff>
    </xdr:to>
    <xdr:sp macro="" textlink="">
      <xdr:nvSpPr>
        <xdr:cNvPr id="537" name="円/楕円 536">
          <a:extLst>
            <a:ext uri="{FF2B5EF4-FFF2-40B4-BE49-F238E27FC236}">
              <a16:creationId xmlns:a16="http://schemas.microsoft.com/office/drawing/2014/main" id="{F46FBB23-9700-431B-97B2-5F0BACA28A78}"/>
            </a:ext>
          </a:extLst>
        </xdr:cNvPr>
        <xdr:cNvSpPr/>
      </xdr:nvSpPr>
      <xdr:spPr>
        <a:xfrm>
          <a:off x="22110700" y="1817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105</xdr:row>
      <xdr:rowOff>150784</xdr:rowOff>
    </xdr:from>
    <xdr:ext cx="469744" cy="259045"/>
    <xdr:sp macro="" textlink="">
      <xdr:nvSpPr>
        <xdr:cNvPr id="538" name="【公民館】&#10;一人当たり面積該当値テキスト">
          <a:extLst>
            <a:ext uri="{FF2B5EF4-FFF2-40B4-BE49-F238E27FC236}">
              <a16:creationId xmlns:a16="http://schemas.microsoft.com/office/drawing/2014/main" id="{936FC930-CD32-4AE0-8287-396D85D2C00A}"/>
            </a:ext>
          </a:extLst>
        </xdr:cNvPr>
        <xdr:cNvSpPr txBox="1"/>
      </xdr:nvSpPr>
      <xdr:spPr>
        <a:xfrm>
          <a:off x="22250400" y="18153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30</xdr:col>
      <xdr:colOff>669925</xdr:colOff>
      <xdr:row>106</xdr:row>
      <xdr:rowOff>7438</xdr:rowOff>
    </xdr:from>
    <xdr:to>
      <xdr:col>31</xdr:col>
      <xdr:colOff>85725</xdr:colOff>
      <xdr:row>106</xdr:row>
      <xdr:rowOff>109038</xdr:rowOff>
    </xdr:to>
    <xdr:sp macro="" textlink="">
      <xdr:nvSpPr>
        <xdr:cNvPr id="539" name="円/楕円 538">
          <a:extLst>
            <a:ext uri="{FF2B5EF4-FFF2-40B4-BE49-F238E27FC236}">
              <a16:creationId xmlns:a16="http://schemas.microsoft.com/office/drawing/2014/main" id="{09FA3244-11AC-4C21-B6BA-E4AC15E3C242}"/>
            </a:ext>
          </a:extLst>
        </xdr:cNvPr>
        <xdr:cNvSpPr/>
      </xdr:nvSpPr>
      <xdr:spPr>
        <a:xfrm>
          <a:off x="21272500" y="18181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106</xdr:row>
      <xdr:rowOff>51707</xdr:rowOff>
    </xdr:from>
    <xdr:to>
      <xdr:col>32</xdr:col>
      <xdr:colOff>187325</xdr:colOff>
      <xdr:row>106</xdr:row>
      <xdr:rowOff>58238</xdr:rowOff>
    </xdr:to>
    <xdr:cxnSp macro="">
      <xdr:nvCxnSpPr>
        <xdr:cNvPr id="540" name="直線コネクタ 539">
          <a:extLst>
            <a:ext uri="{FF2B5EF4-FFF2-40B4-BE49-F238E27FC236}">
              <a16:creationId xmlns:a16="http://schemas.microsoft.com/office/drawing/2014/main" id="{C40FD5A5-2047-40B0-BB8E-6F22020CDA5A}"/>
            </a:ext>
          </a:extLst>
        </xdr:cNvPr>
        <xdr:cNvCxnSpPr/>
      </xdr:nvCxnSpPr>
      <xdr:spPr>
        <a:xfrm flipV="1">
          <a:off x="21323300" y="18225407"/>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106</xdr:row>
      <xdr:rowOff>147519</xdr:rowOff>
    </xdr:from>
    <xdr:ext cx="469744" cy="259045"/>
    <xdr:sp macro="" textlink="">
      <xdr:nvSpPr>
        <xdr:cNvPr id="541" name="n_1aveValue【公民館】&#10;一人当たり面積">
          <a:extLst>
            <a:ext uri="{FF2B5EF4-FFF2-40B4-BE49-F238E27FC236}">
              <a16:creationId xmlns:a16="http://schemas.microsoft.com/office/drawing/2014/main" id="{762FB9C9-6474-4BAA-B84F-8792C3FB872D}"/>
            </a:ext>
          </a:extLst>
        </xdr:cNvPr>
        <xdr:cNvSpPr txBox="1"/>
      </xdr:nvSpPr>
      <xdr:spPr>
        <a:xfrm>
          <a:off x="210757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0.272</a:t>
          </a:r>
          <a:endParaRPr kumimoji="1" lang="ja-JP" altLang="en-US" sz="1000" b="1">
            <a:solidFill>
              <a:srgbClr val="000080"/>
            </a:solidFill>
            <a:latin typeface="ＭＳ Ｐゴシック"/>
          </a:endParaRPr>
        </a:p>
      </xdr:txBody>
    </xdr:sp>
    <xdr:clientData/>
  </xdr:oneCellAnchor>
  <xdr:oneCellAnchor>
    <xdr:from>
      <xdr:col>30</xdr:col>
      <xdr:colOff>473152</xdr:colOff>
      <xdr:row>104</xdr:row>
      <xdr:rowOff>125565</xdr:rowOff>
    </xdr:from>
    <xdr:ext cx="469744" cy="259045"/>
    <xdr:sp macro="" textlink="">
      <xdr:nvSpPr>
        <xdr:cNvPr id="542" name="n_1mainValue【公民館】&#10;一人当たり面積">
          <a:extLst>
            <a:ext uri="{FF2B5EF4-FFF2-40B4-BE49-F238E27FC236}">
              <a16:creationId xmlns:a16="http://schemas.microsoft.com/office/drawing/2014/main" id="{790F8F3E-4197-4E3A-BB71-CE778B28D4F3}"/>
            </a:ext>
          </a:extLst>
        </xdr:cNvPr>
        <xdr:cNvSpPr txBox="1"/>
      </xdr:nvSpPr>
      <xdr:spPr>
        <a:xfrm>
          <a:off x="21075727" y="17956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0.301</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43" name="正方形/長方形 542">
          <a:extLst>
            <a:ext uri="{FF2B5EF4-FFF2-40B4-BE49-F238E27FC236}">
              <a16:creationId xmlns:a16="http://schemas.microsoft.com/office/drawing/2014/main" id="{B29BFAAD-31BD-4682-9745-A2CCA1D5FCAE}"/>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44" name="正方形/長方形 543">
          <a:extLst>
            <a:ext uri="{FF2B5EF4-FFF2-40B4-BE49-F238E27FC236}">
              <a16:creationId xmlns:a16="http://schemas.microsoft.com/office/drawing/2014/main" id="{874DDBA2-4647-4976-A1DB-5DB32EBCAD9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45" name="テキスト ボックス 544">
          <a:extLst>
            <a:ext uri="{FF2B5EF4-FFF2-40B4-BE49-F238E27FC236}">
              <a16:creationId xmlns:a16="http://schemas.microsoft.com/office/drawing/2014/main" id="{78FF1923-6BF4-4DD7-BED5-B9BAA6CCD18D}"/>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Ｈ２７年度と比較して道路の有形固定資産減価償却率が７ポイントと大幅な上昇となっている理由としまして、町道等の整備が整ってきている現状と新規工事への</a:t>
          </a:r>
          <a:r>
            <a:rPr kumimoji="1" lang="ja-JP" altLang="ja-JP" sz="1300">
              <a:solidFill>
                <a:schemeClr val="dk1"/>
              </a:solidFill>
              <a:effectLst/>
              <a:latin typeface="+mn-lt"/>
              <a:ea typeface="+mn-ea"/>
              <a:cs typeface="+mn-cs"/>
            </a:rPr>
            <a:t>歳出抑制が図られて</a:t>
          </a:r>
          <a:r>
            <a:rPr kumimoji="1" lang="ja-JP" altLang="en-US" sz="1300">
              <a:solidFill>
                <a:schemeClr val="dk1"/>
              </a:solidFill>
              <a:effectLst/>
              <a:latin typeface="+mn-lt"/>
              <a:ea typeface="+mn-ea"/>
              <a:cs typeface="+mn-cs"/>
            </a:rPr>
            <a:t>いるためであり</a:t>
          </a:r>
          <a:r>
            <a:rPr kumimoji="1" lang="ja-JP" altLang="ja-JP" sz="1300">
              <a:solidFill>
                <a:schemeClr val="dk1"/>
              </a:solidFill>
              <a:effectLst/>
              <a:latin typeface="+mn-lt"/>
              <a:ea typeface="+mn-ea"/>
              <a:cs typeface="+mn-cs"/>
            </a:rPr>
            <a:t>、今後も必要な箇所においては改修・補修を行うと共に継続して経費節減に努める。</a:t>
          </a:r>
          <a:endParaRPr kumimoji="1" lang="ja-JP" altLang="en-US" sz="1300">
            <a:latin typeface="ＭＳ Ｐゴシック"/>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id="{50657308-AF42-4A37-8ED7-D9CEFBACE2B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id="{F69C3CBF-18FC-4D6A-AB20-A943E36769F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id="{80CB1693-77DB-41D3-AB5C-C025F6A9B06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id="{EE79D1F3-FB0F-450B-9499-E112E85AAA6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千葉県東庄町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id="{D436B5D5-8109-4991-B95E-DF1B9CFB599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id="{E66D789B-4EB1-4FD6-9DF6-10C97ADD65D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id="{1C1DD9BA-B2C4-4F58-833D-50F2292E8B5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id="{78F0AFCF-44F7-45DA-934A-8D47869DB075}"/>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id="{31091AAD-E2CA-401A-9AAF-2CF98C93056D}"/>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id="{101EEA6B-1907-451E-AD11-9C308515F431}"/>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14,457
14,220
46.25
5,271,357
4,785,924
435,656
3,573,594
3,277,772</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id="{44A4AA59-F44F-434D-A884-0FA42ED7D19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id="{C11E956D-96D4-4440-8A2F-2C9C9A99C81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id="{BD3000F9-8FE8-4F68-8E48-1AE9056AA60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5.8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id="{25B10C43-E6E8-45B4-B91B-D68349CB1911}"/>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id="{F7AB4DC5-96EA-4C80-A703-2435F0A67ED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id="{83D9F91F-702B-42C4-805C-4A7B06256048}"/>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Ⅲ</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Ⅲ</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id="{5E850A88-826B-40EF-8AE5-0BE6F034844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id="{1B91E6E4-6136-45F5-8FD6-454DF4FEA15C}"/>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id="{8202974B-2EF0-414F-BC5E-EAE0624ADE74}"/>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id="{827E0E8C-B34C-4DF1-8B21-9609425A8FA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id="{5682777F-6097-498F-B84A-7B75D26FC1A7}"/>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id="{A41C6703-6F97-4CBA-A9B7-384DCF10335A}"/>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id="{94EF58F8-FC4F-477A-8EAE-A3775597EE73}"/>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id="{318C3176-9F33-4E33-9310-77ADE5F2A5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id="{9C70C397-B088-4413-BDF8-85CD1D51888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id="{C7979498-09B2-4BA4-8BFF-2C7AB4D79E79}"/>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id="{497F71D0-F1DC-44F5-B13F-00FD1FA6C8A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id="{DE938519-3AF8-43A4-A7E1-287060163D87}"/>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id="{73DB3C53-3462-4B3C-BCE6-DD03B096D76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id="{25B3FB1D-B942-4647-B0DC-FE2507D3C0C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id="{75B708F5-802E-4047-942D-65F0C911E054}"/>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id="{ED3F8935-E183-4409-AC60-1F81D6EDC3DD}"/>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id="{14686D27-EDD8-4C8D-B3F6-E739779787B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id="{4BE23DE0-3EE9-4919-97CF-508D27102B57}"/>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id="{14697646-4B40-47E7-9CDD-8A085DB73C4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id="{65466282-A168-4D74-B56A-E27C2D432B71}"/>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43.0</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id="{9A0DCAF0-E653-4616-B963-E553FF6590A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id="{9FB5E427-4F4E-4F98-B019-C32C0FE029A7}"/>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id="{0CDEE196-F075-4AE1-8CA9-4E33163F7476}"/>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24</xdr:row>
      <xdr:rowOff>76200</xdr:rowOff>
    </xdr:from>
    <xdr:to>
      <xdr:col>16</xdr:col>
      <xdr:colOff>346075</xdr:colOff>
      <xdr:row>28</xdr:row>
      <xdr:rowOff>25400</xdr:rowOff>
    </xdr:to>
    <xdr:sp macro="" textlink="">
      <xdr:nvSpPr>
        <xdr:cNvPr id="41" name="正方形/長方形 40">
          <a:extLst>
            <a:ext uri="{FF2B5EF4-FFF2-40B4-BE49-F238E27FC236}">
              <a16:creationId xmlns:a16="http://schemas.microsoft.com/office/drawing/2014/main" id="{EA6B782A-A3A2-4FAA-ACDF-EB16412273F3}"/>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42" name="正方形/長方形 41">
          <a:extLst>
            <a:ext uri="{FF2B5EF4-FFF2-40B4-BE49-F238E27FC236}">
              <a16:creationId xmlns:a16="http://schemas.microsoft.com/office/drawing/2014/main" id="{D0778A98-4A1C-49BD-9AF1-D37EB1CEE72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43" name="正方形/長方形 42">
          <a:extLst>
            <a:ext uri="{FF2B5EF4-FFF2-40B4-BE49-F238E27FC236}">
              <a16:creationId xmlns:a16="http://schemas.microsoft.com/office/drawing/2014/main" id="{DF1F949F-432B-4356-B2E9-A9664B0E49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44" name="正方形/長方形 43">
          <a:extLst>
            <a:ext uri="{FF2B5EF4-FFF2-40B4-BE49-F238E27FC236}">
              <a16:creationId xmlns:a16="http://schemas.microsoft.com/office/drawing/2014/main" id="{562908E8-EDFE-43BF-BCC5-247AD1DCEDF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45" name="正方形/長方形 44">
          <a:extLst>
            <a:ext uri="{FF2B5EF4-FFF2-40B4-BE49-F238E27FC236}">
              <a16:creationId xmlns:a16="http://schemas.microsoft.com/office/drawing/2014/main" id="{F2488D58-A2EE-4916-BFAE-0AC491DEEF42}"/>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46" name="正方形/長方形 45">
          <a:extLst>
            <a:ext uri="{FF2B5EF4-FFF2-40B4-BE49-F238E27FC236}">
              <a16:creationId xmlns:a16="http://schemas.microsoft.com/office/drawing/2014/main" id="{F0E889BC-78BD-4676-B0FF-512F06BDC333}"/>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47" name="正方形/長方形 46">
          <a:extLst>
            <a:ext uri="{FF2B5EF4-FFF2-40B4-BE49-F238E27FC236}">
              <a16:creationId xmlns:a16="http://schemas.microsoft.com/office/drawing/2014/main" id="{1F3F4E53-FD3A-442B-B5B2-8F9CDF177F0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48" name="正方形/長方形 47">
          <a:extLst>
            <a:ext uri="{FF2B5EF4-FFF2-40B4-BE49-F238E27FC236}">
              <a16:creationId xmlns:a16="http://schemas.microsoft.com/office/drawing/2014/main" id="{94602135-610D-47B1-9096-BC03D079BF6A}"/>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46</xdr:row>
      <xdr:rowOff>114300</xdr:rowOff>
    </xdr:from>
    <xdr:to>
      <xdr:col>7</xdr:col>
      <xdr:colOff>676275</xdr:colOff>
      <xdr:row>50</xdr:row>
      <xdr:rowOff>63500</xdr:rowOff>
    </xdr:to>
    <xdr:sp macro="" textlink="">
      <xdr:nvSpPr>
        <xdr:cNvPr id="49" name="正方形/長方形 48">
          <a:extLst>
            <a:ext uri="{FF2B5EF4-FFF2-40B4-BE49-F238E27FC236}">
              <a16:creationId xmlns:a16="http://schemas.microsoft.com/office/drawing/2014/main" id="{7CF4145D-8D31-4028-8D33-A6C0DEA5C87A}"/>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50" name="正方形/長方形 49">
          <a:extLst>
            <a:ext uri="{FF2B5EF4-FFF2-40B4-BE49-F238E27FC236}">
              <a16:creationId xmlns:a16="http://schemas.microsoft.com/office/drawing/2014/main" id="{1BD88601-D216-4AEC-888F-B71766556D9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51" name="正方形/長方形 50">
          <a:extLst>
            <a:ext uri="{FF2B5EF4-FFF2-40B4-BE49-F238E27FC236}">
              <a16:creationId xmlns:a16="http://schemas.microsoft.com/office/drawing/2014/main" id="{5ABA34D3-1527-4951-81DF-605D452BA00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10/14</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52" name="正方形/長方形 51">
          <a:extLst>
            <a:ext uri="{FF2B5EF4-FFF2-40B4-BE49-F238E27FC236}">
              <a16:creationId xmlns:a16="http://schemas.microsoft.com/office/drawing/2014/main" id="{63F37CD8-BC10-4CC2-BE56-6F1BEA51CCD1}"/>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53" name="正方形/長方形 52">
          <a:extLst>
            <a:ext uri="{FF2B5EF4-FFF2-40B4-BE49-F238E27FC236}">
              <a16:creationId xmlns:a16="http://schemas.microsoft.com/office/drawing/2014/main" id="{45855B5E-0014-4FE7-86C7-3820EC5DD22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54" name="正方形/長方形 53">
          <a:extLst>
            <a:ext uri="{FF2B5EF4-FFF2-40B4-BE49-F238E27FC236}">
              <a16:creationId xmlns:a16="http://schemas.microsoft.com/office/drawing/2014/main" id="{0086EFD2-214A-440F-BA24-C83CACAB827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55" name="正方形/長方形 54">
          <a:extLst>
            <a:ext uri="{FF2B5EF4-FFF2-40B4-BE49-F238E27FC236}">
              <a16:creationId xmlns:a16="http://schemas.microsoft.com/office/drawing/2014/main" id="{E37ED0EB-6AED-4A51-94CF-E4CEDE087CBC}"/>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44.1</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56" name="正方形/長方形 55">
          <a:extLst>
            <a:ext uri="{FF2B5EF4-FFF2-40B4-BE49-F238E27FC236}">
              <a16:creationId xmlns:a16="http://schemas.microsoft.com/office/drawing/2014/main" id="{C32141DF-5151-4276-962F-66AAEF967115}"/>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57" name="テキスト ボックス 56">
          <a:extLst>
            <a:ext uri="{FF2B5EF4-FFF2-40B4-BE49-F238E27FC236}">
              <a16:creationId xmlns:a16="http://schemas.microsoft.com/office/drawing/2014/main" id="{C95C87B1-FCB6-4DD3-B347-117F7DB89C46}"/>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58" name="直線コネクタ 57">
          <a:extLst>
            <a:ext uri="{FF2B5EF4-FFF2-40B4-BE49-F238E27FC236}">
              <a16:creationId xmlns:a16="http://schemas.microsoft.com/office/drawing/2014/main" id="{4CD7D140-F4A7-4151-9200-B9ABBF20924F}"/>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59" name="テキスト ボックス 58">
          <a:extLst>
            <a:ext uri="{FF2B5EF4-FFF2-40B4-BE49-F238E27FC236}">
              <a16:creationId xmlns:a16="http://schemas.microsoft.com/office/drawing/2014/main" id="{E6CB5FB0-C38C-41D1-BF67-A14F20C14331}"/>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60" name="直線コネクタ 59">
          <a:extLst>
            <a:ext uri="{FF2B5EF4-FFF2-40B4-BE49-F238E27FC236}">
              <a16:creationId xmlns:a16="http://schemas.microsoft.com/office/drawing/2014/main" id="{20AE1AB2-8150-418B-9F19-6777C08878D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61" name="テキスト ボックス 60">
          <a:extLst>
            <a:ext uri="{FF2B5EF4-FFF2-40B4-BE49-F238E27FC236}">
              <a16:creationId xmlns:a16="http://schemas.microsoft.com/office/drawing/2014/main" id="{EFD0F9E3-4189-418C-9E3E-1A4A28CFDA9D}"/>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62" name="直線コネクタ 61">
          <a:extLst>
            <a:ext uri="{FF2B5EF4-FFF2-40B4-BE49-F238E27FC236}">
              <a16:creationId xmlns:a16="http://schemas.microsoft.com/office/drawing/2014/main" id="{FF860B64-42B8-408B-BAD6-DF4EC959D834}"/>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63" name="テキスト ボックス 62">
          <a:extLst>
            <a:ext uri="{FF2B5EF4-FFF2-40B4-BE49-F238E27FC236}">
              <a16:creationId xmlns:a16="http://schemas.microsoft.com/office/drawing/2014/main" id="{F919E439-B32A-47BF-BDD0-AFC29FDCC88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64" name="直線コネクタ 63">
          <a:extLst>
            <a:ext uri="{FF2B5EF4-FFF2-40B4-BE49-F238E27FC236}">
              <a16:creationId xmlns:a16="http://schemas.microsoft.com/office/drawing/2014/main" id="{0AFE7939-D7D0-44B2-B7F6-E19088A8F3EC}"/>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76F6320A-BB19-4799-9742-42FF0861297B}"/>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66" name="直線コネクタ 65">
          <a:extLst>
            <a:ext uri="{FF2B5EF4-FFF2-40B4-BE49-F238E27FC236}">
              <a16:creationId xmlns:a16="http://schemas.microsoft.com/office/drawing/2014/main" id="{238C0B42-0D3E-4886-8A02-C8EEFF8E53D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D42518B1-B0D1-45D8-BCC2-DC5A874C968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68" name="直線コネクタ 67">
          <a:extLst>
            <a:ext uri="{FF2B5EF4-FFF2-40B4-BE49-F238E27FC236}">
              <a16:creationId xmlns:a16="http://schemas.microsoft.com/office/drawing/2014/main" id="{D02767ED-847F-4221-83C3-9EC69E048609}"/>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E69DAA30-25BF-4A4E-B2D1-F15A6E2D5D3D}"/>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70" name="直線コネクタ 69">
          <a:extLst>
            <a:ext uri="{FF2B5EF4-FFF2-40B4-BE49-F238E27FC236}">
              <a16:creationId xmlns:a16="http://schemas.microsoft.com/office/drawing/2014/main" id="{04CD0B38-1FA8-416F-A084-486BBED87E99}"/>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70049</xdr:rowOff>
    </xdr:from>
    <xdr:ext cx="467179" cy="259045"/>
    <xdr:sp macro="" textlink="">
      <xdr:nvSpPr>
        <xdr:cNvPr id="71" name="テキスト ボックス 70">
          <a:extLst>
            <a:ext uri="{FF2B5EF4-FFF2-40B4-BE49-F238E27FC236}">
              <a16:creationId xmlns:a16="http://schemas.microsoft.com/office/drawing/2014/main" id="{89984CD0-AEEA-4E8E-915E-625A2F3AA3D6}"/>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72" name="直線コネクタ 71">
          <a:extLst>
            <a:ext uri="{FF2B5EF4-FFF2-40B4-BE49-F238E27FC236}">
              <a16:creationId xmlns:a16="http://schemas.microsoft.com/office/drawing/2014/main" id="{9A7F5B89-5FE7-4F31-A848-28BDE6036D5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73" name="テキスト ボックス 72">
          <a:extLst>
            <a:ext uri="{FF2B5EF4-FFF2-40B4-BE49-F238E27FC236}">
              <a16:creationId xmlns:a16="http://schemas.microsoft.com/office/drawing/2014/main" id="{197235A0-2AFD-4A9A-A72F-157C4A4503F8}"/>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74" name="【体育館・プール】&#10;有形固定資産減価償却率グラフ枠">
          <a:extLst>
            <a:ext uri="{FF2B5EF4-FFF2-40B4-BE49-F238E27FC236}">
              <a16:creationId xmlns:a16="http://schemas.microsoft.com/office/drawing/2014/main" id="{2D72E64A-2D0F-4D72-8DC6-4A124B29CB9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47353</xdr:rowOff>
    </xdr:from>
    <xdr:to>
      <xdr:col>6</xdr:col>
      <xdr:colOff>510540</xdr:colOff>
      <xdr:row>63</xdr:row>
      <xdr:rowOff>86541</xdr:rowOff>
    </xdr:to>
    <xdr:cxnSp macro="">
      <xdr:nvCxnSpPr>
        <xdr:cNvPr id="75" name="直線コネクタ 74">
          <a:extLst>
            <a:ext uri="{FF2B5EF4-FFF2-40B4-BE49-F238E27FC236}">
              <a16:creationId xmlns:a16="http://schemas.microsoft.com/office/drawing/2014/main" id="{D5C5084A-CFD8-494B-96DD-6EB69F2FF7C1}"/>
            </a:ext>
          </a:extLst>
        </xdr:cNvPr>
        <xdr:cNvCxnSpPr/>
      </xdr:nvCxnSpPr>
      <xdr:spPr>
        <a:xfrm flipV="1">
          <a:off x="4634865" y="9477103"/>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90368</xdr:rowOff>
    </xdr:from>
    <xdr:ext cx="405111" cy="259045"/>
    <xdr:sp macro="" textlink="">
      <xdr:nvSpPr>
        <xdr:cNvPr id="76" name="【体育館・プール】&#10;有形固定資産減価償却率最小値テキスト">
          <a:extLst>
            <a:ext uri="{FF2B5EF4-FFF2-40B4-BE49-F238E27FC236}">
              <a16:creationId xmlns:a16="http://schemas.microsoft.com/office/drawing/2014/main" id="{5A94D1B2-D36D-4CF7-A826-F7F80D9CB3EA}"/>
            </a:ext>
          </a:extLst>
        </xdr:cNvPr>
        <xdr:cNvSpPr txBox="1"/>
      </xdr:nvSpPr>
      <xdr:spPr>
        <a:xfrm>
          <a:off x="4724400" y="10891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56.6</a:t>
          </a:r>
          <a:endParaRPr kumimoji="1" lang="ja-JP" altLang="en-US" sz="1000" b="1">
            <a:latin typeface="ＭＳ Ｐゴシック"/>
          </a:endParaRPr>
        </a:p>
      </xdr:txBody>
    </xdr:sp>
    <xdr:clientData/>
  </xdr:oneCellAnchor>
  <xdr:twoCellAnchor>
    <xdr:from>
      <xdr:col>6</xdr:col>
      <xdr:colOff>422275</xdr:colOff>
      <xdr:row>63</xdr:row>
      <xdr:rowOff>86541</xdr:rowOff>
    </xdr:from>
    <xdr:to>
      <xdr:col>6</xdr:col>
      <xdr:colOff>600075</xdr:colOff>
      <xdr:row>63</xdr:row>
      <xdr:rowOff>86541</xdr:rowOff>
    </xdr:to>
    <xdr:cxnSp macro="">
      <xdr:nvCxnSpPr>
        <xdr:cNvPr id="77" name="直線コネクタ 76">
          <a:extLst>
            <a:ext uri="{FF2B5EF4-FFF2-40B4-BE49-F238E27FC236}">
              <a16:creationId xmlns:a16="http://schemas.microsoft.com/office/drawing/2014/main" id="{95E525A6-828F-473B-BE7B-E9EF721E9493}"/>
            </a:ext>
          </a:extLst>
        </xdr:cNvPr>
        <xdr:cNvCxnSpPr/>
      </xdr:nvCxnSpPr>
      <xdr:spPr>
        <a:xfrm>
          <a:off x="4546600" y="10887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165480</xdr:rowOff>
    </xdr:from>
    <xdr:ext cx="405111" cy="259045"/>
    <xdr:sp macro="" textlink="">
      <xdr:nvSpPr>
        <xdr:cNvPr id="78" name="【体育館・プール】&#10;有形固定資産減価償却率最大値テキスト">
          <a:extLst>
            <a:ext uri="{FF2B5EF4-FFF2-40B4-BE49-F238E27FC236}">
              <a16:creationId xmlns:a16="http://schemas.microsoft.com/office/drawing/2014/main" id="{B8340116-EAA8-4DAA-9D0B-7E56B62E4BE5}"/>
            </a:ext>
          </a:extLst>
        </xdr:cNvPr>
        <xdr:cNvSpPr txBox="1"/>
      </xdr:nvSpPr>
      <xdr:spPr>
        <a:xfrm>
          <a:off x="4724400" y="9252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99.8</a:t>
          </a:r>
          <a:endParaRPr kumimoji="1" lang="ja-JP" altLang="en-US" sz="1000" b="1">
            <a:latin typeface="ＭＳ Ｐゴシック"/>
          </a:endParaRPr>
        </a:p>
      </xdr:txBody>
    </xdr:sp>
    <xdr:clientData/>
  </xdr:oneCellAnchor>
  <xdr:twoCellAnchor>
    <xdr:from>
      <xdr:col>6</xdr:col>
      <xdr:colOff>422275</xdr:colOff>
      <xdr:row>55</xdr:row>
      <xdr:rowOff>47353</xdr:rowOff>
    </xdr:from>
    <xdr:to>
      <xdr:col>6</xdr:col>
      <xdr:colOff>600075</xdr:colOff>
      <xdr:row>55</xdr:row>
      <xdr:rowOff>47353</xdr:rowOff>
    </xdr:to>
    <xdr:cxnSp macro="">
      <xdr:nvCxnSpPr>
        <xdr:cNvPr id="79" name="直線コネクタ 78">
          <a:extLst>
            <a:ext uri="{FF2B5EF4-FFF2-40B4-BE49-F238E27FC236}">
              <a16:creationId xmlns:a16="http://schemas.microsoft.com/office/drawing/2014/main" id="{34FCD0C7-7246-4019-81F0-72C27165869A}"/>
            </a:ext>
          </a:extLst>
        </xdr:cNvPr>
        <xdr:cNvCxnSpPr/>
      </xdr:nvCxnSpPr>
      <xdr:spPr>
        <a:xfrm>
          <a:off x="4546600" y="9477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47189</xdr:rowOff>
    </xdr:from>
    <xdr:ext cx="405111" cy="259045"/>
    <xdr:sp macro="" textlink="">
      <xdr:nvSpPr>
        <xdr:cNvPr id="80" name="【体育館・プール】&#10;有形固定資産減価償却率平均値テキスト">
          <a:extLst>
            <a:ext uri="{FF2B5EF4-FFF2-40B4-BE49-F238E27FC236}">
              <a16:creationId xmlns:a16="http://schemas.microsoft.com/office/drawing/2014/main" id="{1480983F-F328-4B93-BF6C-8291DD2723D7}"/>
            </a:ext>
          </a:extLst>
        </xdr:cNvPr>
        <xdr:cNvSpPr txBox="1"/>
      </xdr:nvSpPr>
      <xdr:spPr>
        <a:xfrm>
          <a:off x="4724400" y="101627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24312</xdr:rowOff>
    </xdr:from>
    <xdr:to>
      <xdr:col>6</xdr:col>
      <xdr:colOff>561975</xdr:colOff>
      <xdr:row>60</xdr:row>
      <xdr:rowOff>125912</xdr:rowOff>
    </xdr:to>
    <xdr:sp macro="" textlink="">
      <xdr:nvSpPr>
        <xdr:cNvPr id="81" name="フローチャート : 判断 80">
          <a:extLst>
            <a:ext uri="{FF2B5EF4-FFF2-40B4-BE49-F238E27FC236}">
              <a16:creationId xmlns:a16="http://schemas.microsoft.com/office/drawing/2014/main" id="{1CF0D0A4-A1E4-43A7-B84B-219A0F31AA96}"/>
            </a:ext>
          </a:extLst>
        </xdr:cNvPr>
        <xdr:cNvSpPr/>
      </xdr:nvSpPr>
      <xdr:spPr>
        <a:xfrm>
          <a:off x="45847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140244</xdr:rowOff>
    </xdr:from>
    <xdr:to>
      <xdr:col>5</xdr:col>
      <xdr:colOff>409575</xdr:colOff>
      <xdr:row>62</xdr:row>
      <xdr:rowOff>70394</xdr:rowOff>
    </xdr:to>
    <xdr:sp macro="" textlink="">
      <xdr:nvSpPr>
        <xdr:cNvPr id="82" name="フローチャート : 判断 81">
          <a:extLst>
            <a:ext uri="{FF2B5EF4-FFF2-40B4-BE49-F238E27FC236}">
              <a16:creationId xmlns:a16="http://schemas.microsoft.com/office/drawing/2014/main" id="{95AEF46F-1265-4B33-9B7F-78BB324B6768}"/>
            </a:ext>
          </a:extLst>
        </xdr:cNvPr>
        <xdr:cNvSpPr/>
      </xdr:nvSpPr>
      <xdr:spPr>
        <a:xfrm>
          <a:off x="3746500" y="105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62</xdr:row>
      <xdr:rowOff>61521</xdr:rowOff>
    </xdr:from>
    <xdr:ext cx="405111" cy="259045"/>
    <xdr:sp macro="" textlink="">
      <xdr:nvSpPr>
        <xdr:cNvPr id="83" name="n_1aveValue【体育館・プール】&#10;有形固定資産減価償却率">
          <a:extLst>
            <a:ext uri="{FF2B5EF4-FFF2-40B4-BE49-F238E27FC236}">
              <a16:creationId xmlns:a16="http://schemas.microsoft.com/office/drawing/2014/main" id="{80D18A28-9577-400B-B162-4CDB848EBD79}"/>
            </a:ext>
          </a:extLst>
        </xdr:cNvPr>
        <xdr:cNvSpPr txBox="1"/>
      </xdr:nvSpPr>
      <xdr:spPr>
        <a:xfrm>
          <a:off x="3582043"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84" name="テキスト ボックス 83">
          <a:extLst>
            <a:ext uri="{FF2B5EF4-FFF2-40B4-BE49-F238E27FC236}">
              <a16:creationId xmlns:a16="http://schemas.microsoft.com/office/drawing/2014/main" id="{1BB8E39B-8C41-46F1-B704-ECD6FB28D8C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85" name="テキスト ボックス 84">
          <a:extLst>
            <a:ext uri="{FF2B5EF4-FFF2-40B4-BE49-F238E27FC236}">
              <a16:creationId xmlns:a16="http://schemas.microsoft.com/office/drawing/2014/main" id="{380874B7-839A-4D81-8D20-06C6010C9D59}"/>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86" name="テキスト ボックス 85">
          <a:extLst>
            <a:ext uri="{FF2B5EF4-FFF2-40B4-BE49-F238E27FC236}">
              <a16:creationId xmlns:a16="http://schemas.microsoft.com/office/drawing/2014/main" id="{CDD99BE6-08A7-4C20-A506-1840004043E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87" name="テキスト ボックス 86">
          <a:extLst>
            <a:ext uri="{FF2B5EF4-FFF2-40B4-BE49-F238E27FC236}">
              <a16:creationId xmlns:a16="http://schemas.microsoft.com/office/drawing/2014/main" id="{7EFB154F-30E5-4EB3-9390-F57B62CCEF2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88" name="テキスト ボックス 87">
          <a:extLst>
            <a:ext uri="{FF2B5EF4-FFF2-40B4-BE49-F238E27FC236}">
              <a16:creationId xmlns:a16="http://schemas.microsoft.com/office/drawing/2014/main" id="{978C11B4-1E76-42BD-88DE-F723DC76F1E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61</xdr:row>
      <xdr:rowOff>48804</xdr:rowOff>
    </xdr:from>
    <xdr:to>
      <xdr:col>6</xdr:col>
      <xdr:colOff>561975</xdr:colOff>
      <xdr:row>61</xdr:row>
      <xdr:rowOff>150404</xdr:rowOff>
    </xdr:to>
    <xdr:sp macro="" textlink="">
      <xdr:nvSpPr>
        <xdr:cNvPr id="89" name="円/楕円 88">
          <a:extLst>
            <a:ext uri="{FF2B5EF4-FFF2-40B4-BE49-F238E27FC236}">
              <a16:creationId xmlns:a16="http://schemas.microsoft.com/office/drawing/2014/main" id="{2390B3FA-F2C5-4651-92B7-D48D9FC0CBD9}"/>
            </a:ext>
          </a:extLst>
        </xdr:cNvPr>
        <xdr:cNvSpPr/>
      </xdr:nvSpPr>
      <xdr:spPr>
        <a:xfrm>
          <a:off x="4584700" y="1050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61</xdr:row>
      <xdr:rowOff>27231</xdr:rowOff>
    </xdr:from>
    <xdr:ext cx="405111" cy="259045"/>
    <xdr:sp macro="" textlink="">
      <xdr:nvSpPr>
        <xdr:cNvPr id="90" name="【体育館・プール】&#10;有形固定資産減価償却率該当値テキスト">
          <a:extLst>
            <a:ext uri="{FF2B5EF4-FFF2-40B4-BE49-F238E27FC236}">
              <a16:creationId xmlns:a16="http://schemas.microsoft.com/office/drawing/2014/main" id="{A2553C0D-6D8D-40FA-9476-E0C999702BC9}"/>
            </a:ext>
          </a:extLst>
        </xdr:cNvPr>
        <xdr:cNvSpPr txBox="1"/>
      </xdr:nvSpPr>
      <xdr:spPr>
        <a:xfrm>
          <a:off x="4724400"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66.7</a:t>
          </a:r>
          <a:endParaRPr kumimoji="1" lang="ja-JP" altLang="en-US" sz="1000" b="1">
            <a:solidFill>
              <a:srgbClr val="FF0000"/>
            </a:solidFill>
            <a:latin typeface="ＭＳ Ｐゴシック"/>
          </a:endParaRPr>
        </a:p>
      </xdr:txBody>
    </xdr:sp>
    <xdr:clientData/>
  </xdr:oneCellAnchor>
  <xdr:twoCellAnchor>
    <xdr:from>
      <xdr:col>5</xdr:col>
      <xdr:colOff>307975</xdr:colOff>
      <xdr:row>61</xdr:row>
      <xdr:rowOff>74930</xdr:rowOff>
    </xdr:from>
    <xdr:to>
      <xdr:col>5</xdr:col>
      <xdr:colOff>409575</xdr:colOff>
      <xdr:row>62</xdr:row>
      <xdr:rowOff>5080</xdr:rowOff>
    </xdr:to>
    <xdr:sp macro="" textlink="">
      <xdr:nvSpPr>
        <xdr:cNvPr id="91" name="円/楕円 90">
          <a:extLst>
            <a:ext uri="{FF2B5EF4-FFF2-40B4-BE49-F238E27FC236}">
              <a16:creationId xmlns:a16="http://schemas.microsoft.com/office/drawing/2014/main" id="{1F46D021-9E78-455A-A9B0-04B92E36E6F5}"/>
            </a:ext>
          </a:extLst>
        </xdr:cNvPr>
        <xdr:cNvSpPr/>
      </xdr:nvSpPr>
      <xdr:spPr>
        <a:xfrm>
          <a:off x="3746500" y="1053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61</xdr:row>
      <xdr:rowOff>99604</xdr:rowOff>
    </xdr:from>
    <xdr:to>
      <xdr:col>6</xdr:col>
      <xdr:colOff>511175</xdr:colOff>
      <xdr:row>61</xdr:row>
      <xdr:rowOff>125730</xdr:rowOff>
    </xdr:to>
    <xdr:cxnSp macro="">
      <xdr:nvCxnSpPr>
        <xdr:cNvPr id="92" name="直線コネクタ 91">
          <a:extLst>
            <a:ext uri="{FF2B5EF4-FFF2-40B4-BE49-F238E27FC236}">
              <a16:creationId xmlns:a16="http://schemas.microsoft.com/office/drawing/2014/main" id="{3DED5BB8-A444-49F6-8FD3-AC554F37655B}"/>
            </a:ext>
          </a:extLst>
        </xdr:cNvPr>
        <xdr:cNvCxnSpPr/>
      </xdr:nvCxnSpPr>
      <xdr:spPr>
        <a:xfrm flipV="1">
          <a:off x="3797300" y="10558054"/>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60</xdr:row>
      <xdr:rowOff>21607</xdr:rowOff>
    </xdr:from>
    <xdr:ext cx="405111" cy="259045"/>
    <xdr:sp macro="" textlink="">
      <xdr:nvSpPr>
        <xdr:cNvPr id="93" name="n_1mainValue【体育館・プール】&#10;有形固定資産減価償却率">
          <a:extLst>
            <a:ext uri="{FF2B5EF4-FFF2-40B4-BE49-F238E27FC236}">
              <a16:creationId xmlns:a16="http://schemas.microsoft.com/office/drawing/2014/main" id="{07C75277-EF95-4532-A1CF-2A95F977CEA2}"/>
            </a:ext>
          </a:extLst>
        </xdr:cNvPr>
        <xdr:cNvSpPr txBox="1"/>
      </xdr:nvSpPr>
      <xdr:spPr>
        <a:xfrm>
          <a:off x="3582043"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94" name="正方形/長方形 93">
          <a:extLst>
            <a:ext uri="{FF2B5EF4-FFF2-40B4-BE49-F238E27FC236}">
              <a16:creationId xmlns:a16="http://schemas.microsoft.com/office/drawing/2014/main" id="{F58A220F-F480-4365-8A68-7FA1948BEE9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95" name="正方形/長方形 94">
          <a:extLst>
            <a:ext uri="{FF2B5EF4-FFF2-40B4-BE49-F238E27FC236}">
              <a16:creationId xmlns:a16="http://schemas.microsoft.com/office/drawing/2014/main" id="{5EC60801-41DA-45C8-AF01-D1EFAFC3A35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96" name="正方形/長方形 95">
          <a:extLst>
            <a:ext uri="{FF2B5EF4-FFF2-40B4-BE49-F238E27FC236}">
              <a16:creationId xmlns:a16="http://schemas.microsoft.com/office/drawing/2014/main" id="{EEA77812-F93E-4983-9C5D-94B3762CF624}"/>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97" name="正方形/長方形 96">
          <a:extLst>
            <a:ext uri="{FF2B5EF4-FFF2-40B4-BE49-F238E27FC236}">
              <a16:creationId xmlns:a16="http://schemas.microsoft.com/office/drawing/2014/main" id="{21242598-42FA-407F-B902-E425A43734D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98" name="正方形/長方形 97">
          <a:extLst>
            <a:ext uri="{FF2B5EF4-FFF2-40B4-BE49-F238E27FC236}">
              <a16:creationId xmlns:a16="http://schemas.microsoft.com/office/drawing/2014/main" id="{AD74B82F-3D19-481D-B7D5-F45AEA28153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99" name="正方形/長方形 98">
          <a:extLst>
            <a:ext uri="{FF2B5EF4-FFF2-40B4-BE49-F238E27FC236}">
              <a16:creationId xmlns:a16="http://schemas.microsoft.com/office/drawing/2014/main" id="{F6A43110-36E0-4C02-A3DB-FCF84E2B804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00" name="正方形/長方形 99">
          <a:extLst>
            <a:ext uri="{FF2B5EF4-FFF2-40B4-BE49-F238E27FC236}">
              <a16:creationId xmlns:a16="http://schemas.microsoft.com/office/drawing/2014/main" id="{945516F3-7E85-4720-BF33-7B22DF9A3059}"/>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0.200</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01" name="正方形/長方形 100">
          <a:extLst>
            <a:ext uri="{FF2B5EF4-FFF2-40B4-BE49-F238E27FC236}">
              <a16:creationId xmlns:a16="http://schemas.microsoft.com/office/drawing/2014/main" id="{BB0DB5F5-5CB9-442F-9922-EA574344482B}"/>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02" name="テキスト ボックス 101">
          <a:extLst>
            <a:ext uri="{FF2B5EF4-FFF2-40B4-BE49-F238E27FC236}">
              <a16:creationId xmlns:a16="http://schemas.microsoft.com/office/drawing/2014/main" id="{5153175C-2DEA-4037-B348-8A037FB5480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03" name="直線コネクタ 102">
          <a:extLst>
            <a:ext uri="{FF2B5EF4-FFF2-40B4-BE49-F238E27FC236}">
              <a16:creationId xmlns:a16="http://schemas.microsoft.com/office/drawing/2014/main" id="{19F667F7-2ED8-4F26-BEAC-62A98FEB987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04" name="直線コネクタ 103">
          <a:extLst>
            <a:ext uri="{FF2B5EF4-FFF2-40B4-BE49-F238E27FC236}">
              <a16:creationId xmlns:a16="http://schemas.microsoft.com/office/drawing/2014/main" id="{C78FE86B-8565-4FE0-AB87-B3CE989394BE}"/>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05" name="テキスト ボックス 104">
          <a:extLst>
            <a:ext uri="{FF2B5EF4-FFF2-40B4-BE49-F238E27FC236}">
              <a16:creationId xmlns:a16="http://schemas.microsoft.com/office/drawing/2014/main" id="{94D57548-BA57-486F-9071-49409C61D2C7}"/>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06" name="直線コネクタ 105">
          <a:extLst>
            <a:ext uri="{FF2B5EF4-FFF2-40B4-BE49-F238E27FC236}">
              <a16:creationId xmlns:a16="http://schemas.microsoft.com/office/drawing/2014/main" id="{8B571A44-C3B3-4EC4-96D7-BF9814A870F8}"/>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07" name="テキスト ボックス 106">
          <a:extLst>
            <a:ext uri="{FF2B5EF4-FFF2-40B4-BE49-F238E27FC236}">
              <a16:creationId xmlns:a16="http://schemas.microsoft.com/office/drawing/2014/main" id="{8BE1A3A4-30C9-40CB-93A4-0B6CF187A523}"/>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08" name="直線コネクタ 107">
          <a:extLst>
            <a:ext uri="{FF2B5EF4-FFF2-40B4-BE49-F238E27FC236}">
              <a16:creationId xmlns:a16="http://schemas.microsoft.com/office/drawing/2014/main" id="{55C9CB25-D81E-4878-ADB3-DC51D59766F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09" name="テキスト ボックス 108">
          <a:extLst>
            <a:ext uri="{FF2B5EF4-FFF2-40B4-BE49-F238E27FC236}">
              <a16:creationId xmlns:a16="http://schemas.microsoft.com/office/drawing/2014/main" id="{39F886D3-F3A1-4193-AEBA-BF10DC1C362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10" name="直線コネクタ 109">
          <a:extLst>
            <a:ext uri="{FF2B5EF4-FFF2-40B4-BE49-F238E27FC236}">
              <a16:creationId xmlns:a16="http://schemas.microsoft.com/office/drawing/2014/main" id="{ACE27E4B-708C-462A-93F1-D14CA561BFA7}"/>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11" name="テキスト ボックス 110">
          <a:extLst>
            <a:ext uri="{FF2B5EF4-FFF2-40B4-BE49-F238E27FC236}">
              <a16:creationId xmlns:a16="http://schemas.microsoft.com/office/drawing/2014/main" id="{B2310C39-23BB-4531-9082-38AD28188A6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12" name="直線コネクタ 111">
          <a:extLst>
            <a:ext uri="{FF2B5EF4-FFF2-40B4-BE49-F238E27FC236}">
              <a16:creationId xmlns:a16="http://schemas.microsoft.com/office/drawing/2014/main" id="{024F8EE5-662F-4487-92B2-F8DAE669F7EC}"/>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13" name="テキスト ボックス 112">
          <a:extLst>
            <a:ext uri="{FF2B5EF4-FFF2-40B4-BE49-F238E27FC236}">
              <a16:creationId xmlns:a16="http://schemas.microsoft.com/office/drawing/2014/main" id="{D1E3A574-36BE-435A-AF6B-4F7C739A5969}"/>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14" name="直線コネクタ 113">
          <a:extLst>
            <a:ext uri="{FF2B5EF4-FFF2-40B4-BE49-F238E27FC236}">
              <a16:creationId xmlns:a16="http://schemas.microsoft.com/office/drawing/2014/main" id="{67611A9C-6D7D-4D72-BE6A-6E60C303387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15" name="テキスト ボックス 114">
          <a:extLst>
            <a:ext uri="{FF2B5EF4-FFF2-40B4-BE49-F238E27FC236}">
              <a16:creationId xmlns:a16="http://schemas.microsoft.com/office/drawing/2014/main" id="{1CAE12E5-B808-4DA1-A0CA-4F117D7F7DD3}"/>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16" name="【体育館・プール】&#10;一人当たり面積グラフ枠">
          <a:extLst>
            <a:ext uri="{FF2B5EF4-FFF2-40B4-BE49-F238E27FC236}">
              <a16:creationId xmlns:a16="http://schemas.microsoft.com/office/drawing/2014/main" id="{E110225D-EBD2-40B2-B116-C8AB16D1C74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167640</xdr:rowOff>
    </xdr:from>
    <xdr:to>
      <xdr:col>15</xdr:col>
      <xdr:colOff>180340</xdr:colOff>
      <xdr:row>63</xdr:row>
      <xdr:rowOff>70485</xdr:rowOff>
    </xdr:to>
    <xdr:cxnSp macro="">
      <xdr:nvCxnSpPr>
        <xdr:cNvPr id="117" name="直線コネクタ 116">
          <a:extLst>
            <a:ext uri="{FF2B5EF4-FFF2-40B4-BE49-F238E27FC236}">
              <a16:creationId xmlns:a16="http://schemas.microsoft.com/office/drawing/2014/main" id="{AEF34DA2-9A67-4EB5-A3B4-4A2CF917D787}"/>
            </a:ext>
          </a:extLst>
        </xdr:cNvPr>
        <xdr:cNvCxnSpPr/>
      </xdr:nvCxnSpPr>
      <xdr:spPr>
        <a:xfrm flipV="1">
          <a:off x="10476865" y="9597390"/>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74312</xdr:rowOff>
    </xdr:from>
    <xdr:ext cx="469744" cy="259045"/>
    <xdr:sp macro="" textlink="">
      <xdr:nvSpPr>
        <xdr:cNvPr id="118" name="【体育館・プール】&#10;一人当たり面積最小値テキスト">
          <a:extLst>
            <a:ext uri="{FF2B5EF4-FFF2-40B4-BE49-F238E27FC236}">
              <a16:creationId xmlns:a16="http://schemas.microsoft.com/office/drawing/2014/main" id="{51B18640-FAF8-4360-8A38-DDF86F422189}"/>
            </a:ext>
          </a:extLst>
        </xdr:cNvPr>
        <xdr:cNvSpPr txBox="1"/>
      </xdr:nvSpPr>
      <xdr:spPr>
        <a:xfrm>
          <a:off x="10566400" y="10875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0.093</a:t>
          </a:r>
          <a:endParaRPr kumimoji="1" lang="ja-JP" altLang="en-US" sz="1000" b="1">
            <a:latin typeface="ＭＳ Ｐゴシック"/>
          </a:endParaRPr>
        </a:p>
      </xdr:txBody>
    </xdr:sp>
    <xdr:clientData/>
  </xdr:oneCellAnchor>
  <xdr:twoCellAnchor>
    <xdr:from>
      <xdr:col>15</xdr:col>
      <xdr:colOff>92075</xdr:colOff>
      <xdr:row>63</xdr:row>
      <xdr:rowOff>70485</xdr:rowOff>
    </xdr:from>
    <xdr:to>
      <xdr:col>15</xdr:col>
      <xdr:colOff>269875</xdr:colOff>
      <xdr:row>63</xdr:row>
      <xdr:rowOff>70485</xdr:rowOff>
    </xdr:to>
    <xdr:cxnSp macro="">
      <xdr:nvCxnSpPr>
        <xdr:cNvPr id="119" name="直線コネクタ 118">
          <a:extLst>
            <a:ext uri="{FF2B5EF4-FFF2-40B4-BE49-F238E27FC236}">
              <a16:creationId xmlns:a16="http://schemas.microsoft.com/office/drawing/2014/main" id="{B4CD89DD-2FA3-40C0-BAAB-58468787668F}"/>
            </a:ext>
          </a:extLst>
        </xdr:cNvPr>
        <xdr:cNvCxnSpPr/>
      </xdr:nvCxnSpPr>
      <xdr:spPr>
        <a:xfrm>
          <a:off x="10388600" y="10871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114317</xdr:rowOff>
    </xdr:from>
    <xdr:ext cx="469744" cy="259045"/>
    <xdr:sp macro="" textlink="">
      <xdr:nvSpPr>
        <xdr:cNvPr id="120" name="【体育館・プール】&#10;一人当たり面積最大値テキスト">
          <a:extLst>
            <a:ext uri="{FF2B5EF4-FFF2-40B4-BE49-F238E27FC236}">
              <a16:creationId xmlns:a16="http://schemas.microsoft.com/office/drawing/2014/main" id="{BBBD0294-F2D2-45C1-BCA1-60E924484FE8}"/>
            </a:ext>
          </a:extLst>
        </xdr:cNvPr>
        <xdr:cNvSpPr txBox="1"/>
      </xdr:nvSpPr>
      <xdr:spPr>
        <a:xfrm>
          <a:off x="10566400" y="9372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0.762</a:t>
          </a:r>
          <a:endParaRPr kumimoji="1" lang="ja-JP" altLang="en-US" sz="1000" b="1">
            <a:latin typeface="ＭＳ Ｐゴシック"/>
          </a:endParaRPr>
        </a:p>
      </xdr:txBody>
    </xdr:sp>
    <xdr:clientData/>
  </xdr:oneCellAnchor>
  <xdr:twoCellAnchor>
    <xdr:from>
      <xdr:col>15</xdr:col>
      <xdr:colOff>92075</xdr:colOff>
      <xdr:row>55</xdr:row>
      <xdr:rowOff>167640</xdr:rowOff>
    </xdr:from>
    <xdr:to>
      <xdr:col>15</xdr:col>
      <xdr:colOff>269875</xdr:colOff>
      <xdr:row>55</xdr:row>
      <xdr:rowOff>167640</xdr:rowOff>
    </xdr:to>
    <xdr:cxnSp macro="">
      <xdr:nvCxnSpPr>
        <xdr:cNvPr id="121" name="直線コネクタ 120">
          <a:extLst>
            <a:ext uri="{FF2B5EF4-FFF2-40B4-BE49-F238E27FC236}">
              <a16:creationId xmlns:a16="http://schemas.microsoft.com/office/drawing/2014/main" id="{A3A20849-6FCC-49F5-9AF0-191C90E295F4}"/>
            </a:ext>
          </a:extLst>
        </xdr:cNvPr>
        <xdr:cNvCxnSpPr/>
      </xdr:nvCxnSpPr>
      <xdr:spPr>
        <a:xfrm>
          <a:off x="10388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59</xdr:row>
      <xdr:rowOff>142892</xdr:rowOff>
    </xdr:from>
    <xdr:ext cx="469744" cy="259045"/>
    <xdr:sp macro="" textlink="">
      <xdr:nvSpPr>
        <xdr:cNvPr id="122" name="【体育館・プール】&#10;一人当たり面積平均値テキスト">
          <a:extLst>
            <a:ext uri="{FF2B5EF4-FFF2-40B4-BE49-F238E27FC236}">
              <a16:creationId xmlns:a16="http://schemas.microsoft.com/office/drawing/2014/main" id="{273785FA-F00B-4219-A0D0-260CEB41A717}"/>
            </a:ext>
          </a:extLst>
        </xdr:cNvPr>
        <xdr:cNvSpPr txBox="1"/>
      </xdr:nvSpPr>
      <xdr:spPr>
        <a:xfrm>
          <a:off x="10566400" y="102584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0.377</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164465</xdr:rowOff>
    </xdr:from>
    <xdr:to>
      <xdr:col>15</xdr:col>
      <xdr:colOff>231775</xdr:colOff>
      <xdr:row>60</xdr:row>
      <xdr:rowOff>94615</xdr:rowOff>
    </xdr:to>
    <xdr:sp macro="" textlink="">
      <xdr:nvSpPr>
        <xdr:cNvPr id="123" name="フローチャート : 判断 122">
          <a:extLst>
            <a:ext uri="{FF2B5EF4-FFF2-40B4-BE49-F238E27FC236}">
              <a16:creationId xmlns:a16="http://schemas.microsoft.com/office/drawing/2014/main" id="{FB69C015-9F08-44E6-AF7C-296D001AE1BE}"/>
            </a:ext>
          </a:extLst>
        </xdr:cNvPr>
        <xdr:cNvSpPr/>
      </xdr:nvSpPr>
      <xdr:spPr>
        <a:xfrm>
          <a:off x="104267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59</xdr:row>
      <xdr:rowOff>162560</xdr:rowOff>
    </xdr:from>
    <xdr:to>
      <xdr:col>14</xdr:col>
      <xdr:colOff>79375</xdr:colOff>
      <xdr:row>60</xdr:row>
      <xdr:rowOff>92710</xdr:rowOff>
    </xdr:to>
    <xdr:sp macro="" textlink="">
      <xdr:nvSpPr>
        <xdr:cNvPr id="124" name="フローチャート : 判断 123">
          <a:extLst>
            <a:ext uri="{FF2B5EF4-FFF2-40B4-BE49-F238E27FC236}">
              <a16:creationId xmlns:a16="http://schemas.microsoft.com/office/drawing/2014/main" id="{BA17619C-8E0C-4E7E-8F79-0BE309E2F478}"/>
            </a:ext>
          </a:extLst>
        </xdr:cNvPr>
        <xdr:cNvSpPr/>
      </xdr:nvSpPr>
      <xdr:spPr>
        <a:xfrm>
          <a:off x="9588500" y="1027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83837</xdr:rowOff>
    </xdr:from>
    <xdr:ext cx="469744" cy="259045"/>
    <xdr:sp macro="" textlink="">
      <xdr:nvSpPr>
        <xdr:cNvPr id="125" name="n_1aveValue【体育館・プール】&#10;一人当たり面積">
          <a:extLst>
            <a:ext uri="{FF2B5EF4-FFF2-40B4-BE49-F238E27FC236}">
              <a16:creationId xmlns:a16="http://schemas.microsoft.com/office/drawing/2014/main" id="{51F3996E-2939-4F7A-8E6B-8D6E5145BEE9}"/>
            </a:ext>
          </a:extLst>
        </xdr:cNvPr>
        <xdr:cNvSpPr txBox="1"/>
      </xdr:nvSpPr>
      <xdr:spPr>
        <a:xfrm>
          <a:off x="9391727"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0.378</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26" name="テキスト ボックス 125">
          <a:extLst>
            <a:ext uri="{FF2B5EF4-FFF2-40B4-BE49-F238E27FC236}">
              <a16:creationId xmlns:a16="http://schemas.microsoft.com/office/drawing/2014/main" id="{829BF041-CFCC-4D56-9DC7-2A8CA90E3F78}"/>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27" name="テキスト ボックス 126">
          <a:extLst>
            <a:ext uri="{FF2B5EF4-FFF2-40B4-BE49-F238E27FC236}">
              <a16:creationId xmlns:a16="http://schemas.microsoft.com/office/drawing/2014/main" id="{47789F9F-0AD1-4F1D-9A9F-7DF723271D52}"/>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28" name="テキスト ボックス 127">
          <a:extLst>
            <a:ext uri="{FF2B5EF4-FFF2-40B4-BE49-F238E27FC236}">
              <a16:creationId xmlns:a16="http://schemas.microsoft.com/office/drawing/2014/main" id="{271E0567-1686-4403-9599-A44A67B4DD1B}"/>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29" name="テキスト ボックス 128">
          <a:extLst>
            <a:ext uri="{FF2B5EF4-FFF2-40B4-BE49-F238E27FC236}">
              <a16:creationId xmlns:a16="http://schemas.microsoft.com/office/drawing/2014/main" id="{F29B767B-32D8-4F83-BDA2-BA0DA5A0957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30" name="テキスト ボックス 129">
          <a:extLst>
            <a:ext uri="{FF2B5EF4-FFF2-40B4-BE49-F238E27FC236}">
              <a16:creationId xmlns:a16="http://schemas.microsoft.com/office/drawing/2014/main" id="{82F8F19E-4133-42D6-8F31-6CA292133609}"/>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12065</xdr:rowOff>
    </xdr:from>
    <xdr:to>
      <xdr:col>15</xdr:col>
      <xdr:colOff>231775</xdr:colOff>
      <xdr:row>57</xdr:row>
      <xdr:rowOff>113665</xdr:rowOff>
    </xdr:to>
    <xdr:sp macro="" textlink="">
      <xdr:nvSpPr>
        <xdr:cNvPr id="131" name="円/楕円 130">
          <a:extLst>
            <a:ext uri="{FF2B5EF4-FFF2-40B4-BE49-F238E27FC236}">
              <a16:creationId xmlns:a16="http://schemas.microsoft.com/office/drawing/2014/main" id="{A19D02D5-940A-4E98-9AE3-473B4F0E0461}"/>
            </a:ext>
          </a:extLst>
        </xdr:cNvPr>
        <xdr:cNvSpPr/>
      </xdr:nvSpPr>
      <xdr:spPr>
        <a:xfrm>
          <a:off x="10426700" y="978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56</xdr:row>
      <xdr:rowOff>34942</xdr:rowOff>
    </xdr:from>
    <xdr:ext cx="469744" cy="259045"/>
    <xdr:sp macro="" textlink="">
      <xdr:nvSpPr>
        <xdr:cNvPr id="132" name="【体育館・プール】&#10;一人当たり面積該当値テキスト">
          <a:extLst>
            <a:ext uri="{FF2B5EF4-FFF2-40B4-BE49-F238E27FC236}">
              <a16:creationId xmlns:a16="http://schemas.microsoft.com/office/drawing/2014/main" id="{ABAC5D54-928C-45C6-B45C-F09FAE8E992C}"/>
            </a:ext>
          </a:extLst>
        </xdr:cNvPr>
        <xdr:cNvSpPr txBox="1"/>
      </xdr:nvSpPr>
      <xdr:spPr>
        <a:xfrm>
          <a:off x="10566400" y="9636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0.637</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27305</xdr:rowOff>
    </xdr:from>
    <xdr:to>
      <xdr:col>14</xdr:col>
      <xdr:colOff>79375</xdr:colOff>
      <xdr:row>57</xdr:row>
      <xdr:rowOff>128905</xdr:rowOff>
    </xdr:to>
    <xdr:sp macro="" textlink="">
      <xdr:nvSpPr>
        <xdr:cNvPr id="133" name="円/楕円 132">
          <a:extLst>
            <a:ext uri="{FF2B5EF4-FFF2-40B4-BE49-F238E27FC236}">
              <a16:creationId xmlns:a16="http://schemas.microsoft.com/office/drawing/2014/main" id="{B5F4A61F-7C72-444D-B86D-8D18ADF71852}"/>
            </a:ext>
          </a:extLst>
        </xdr:cNvPr>
        <xdr:cNvSpPr/>
      </xdr:nvSpPr>
      <xdr:spPr>
        <a:xfrm>
          <a:off x="9588500" y="979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57</xdr:row>
      <xdr:rowOff>62865</xdr:rowOff>
    </xdr:from>
    <xdr:to>
      <xdr:col>15</xdr:col>
      <xdr:colOff>180975</xdr:colOff>
      <xdr:row>57</xdr:row>
      <xdr:rowOff>78105</xdr:rowOff>
    </xdr:to>
    <xdr:cxnSp macro="">
      <xdr:nvCxnSpPr>
        <xdr:cNvPr id="134" name="直線コネクタ 133">
          <a:extLst>
            <a:ext uri="{FF2B5EF4-FFF2-40B4-BE49-F238E27FC236}">
              <a16:creationId xmlns:a16="http://schemas.microsoft.com/office/drawing/2014/main" id="{48B80CB3-4B6A-4623-A820-34813431C5BC}"/>
            </a:ext>
          </a:extLst>
        </xdr:cNvPr>
        <xdr:cNvCxnSpPr/>
      </xdr:nvCxnSpPr>
      <xdr:spPr>
        <a:xfrm flipV="1">
          <a:off x="9639300" y="983551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145432</xdr:rowOff>
    </xdr:from>
    <xdr:ext cx="469744" cy="259045"/>
    <xdr:sp macro="" textlink="">
      <xdr:nvSpPr>
        <xdr:cNvPr id="135" name="n_1mainValue【体育館・プール】&#10;一人当たり面積">
          <a:extLst>
            <a:ext uri="{FF2B5EF4-FFF2-40B4-BE49-F238E27FC236}">
              <a16:creationId xmlns:a16="http://schemas.microsoft.com/office/drawing/2014/main" id="{FD540849-84A3-4A7E-94E1-F8BD1AC6085A}"/>
            </a:ext>
          </a:extLst>
        </xdr:cNvPr>
        <xdr:cNvSpPr txBox="1"/>
      </xdr:nvSpPr>
      <xdr:spPr>
        <a:xfrm>
          <a:off x="9391727" y="957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0.629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36" name="正方形/長方形 135">
          <a:extLst>
            <a:ext uri="{FF2B5EF4-FFF2-40B4-BE49-F238E27FC236}">
              <a16:creationId xmlns:a16="http://schemas.microsoft.com/office/drawing/2014/main" id="{EBEF4C8F-CE16-4193-A2E0-C82D57A537C6}"/>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7" name="正方形/長方形 136">
          <a:extLst>
            <a:ext uri="{FF2B5EF4-FFF2-40B4-BE49-F238E27FC236}">
              <a16:creationId xmlns:a16="http://schemas.microsoft.com/office/drawing/2014/main" id="{AC3447DE-0A68-407B-BB2B-60CA1CEDC05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8" name="正方形/長方形 137">
          <a:extLst>
            <a:ext uri="{FF2B5EF4-FFF2-40B4-BE49-F238E27FC236}">
              <a16:creationId xmlns:a16="http://schemas.microsoft.com/office/drawing/2014/main" id="{90F405BC-C3AF-49D3-80C6-A500391190AC}"/>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9" name="正方形/長方形 138">
          <a:extLst>
            <a:ext uri="{FF2B5EF4-FFF2-40B4-BE49-F238E27FC236}">
              <a16:creationId xmlns:a16="http://schemas.microsoft.com/office/drawing/2014/main" id="{F8C3113F-1B12-4E7E-B75A-6129AD3D4A85}"/>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40" name="正方形/長方形 139">
          <a:extLst>
            <a:ext uri="{FF2B5EF4-FFF2-40B4-BE49-F238E27FC236}">
              <a16:creationId xmlns:a16="http://schemas.microsoft.com/office/drawing/2014/main" id="{3B0F3172-23D4-455E-9AB1-DAB5EA39DBB2}"/>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1" name="正方形/長方形 140">
          <a:extLst>
            <a:ext uri="{FF2B5EF4-FFF2-40B4-BE49-F238E27FC236}">
              <a16:creationId xmlns:a16="http://schemas.microsoft.com/office/drawing/2014/main" id="{27FAAD11-1082-45CB-BA7B-7E646B142C7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2" name="正方形/長方形 141">
          <a:extLst>
            <a:ext uri="{FF2B5EF4-FFF2-40B4-BE49-F238E27FC236}">
              <a16:creationId xmlns:a16="http://schemas.microsoft.com/office/drawing/2014/main" id="{7ABC2CED-E70F-4A10-9358-688F8A7F4799}"/>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3" name="正方形/長方形 142">
          <a:extLst>
            <a:ext uri="{FF2B5EF4-FFF2-40B4-BE49-F238E27FC236}">
              <a16:creationId xmlns:a16="http://schemas.microsoft.com/office/drawing/2014/main" id="{2494E520-988F-4146-9F25-85915AE80C98}"/>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4" name="テキスト ボックス 143">
          <a:extLst>
            <a:ext uri="{FF2B5EF4-FFF2-40B4-BE49-F238E27FC236}">
              <a16:creationId xmlns:a16="http://schemas.microsoft.com/office/drawing/2014/main" id="{6AFEAD85-B107-4641-A58B-84D19A733EB5}"/>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5" name="直線コネクタ 144">
          <a:extLst>
            <a:ext uri="{FF2B5EF4-FFF2-40B4-BE49-F238E27FC236}">
              <a16:creationId xmlns:a16="http://schemas.microsoft.com/office/drawing/2014/main" id="{CE911B28-6183-4A86-BB2D-3FB466D0AD5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88</xdr:row>
      <xdr:rowOff>10177</xdr:rowOff>
    </xdr:from>
    <xdr:ext cx="338939" cy="259045"/>
    <xdr:sp macro="" textlink="">
      <xdr:nvSpPr>
        <xdr:cNvPr id="146" name="テキスト ボックス 145">
          <a:extLst>
            <a:ext uri="{FF2B5EF4-FFF2-40B4-BE49-F238E27FC236}">
              <a16:creationId xmlns:a16="http://schemas.microsoft.com/office/drawing/2014/main" id="{D1A46E94-CD44-425C-B9B4-65DA97F3D865}"/>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86</xdr:row>
      <xdr:rowOff>114300</xdr:rowOff>
    </xdr:from>
    <xdr:to>
      <xdr:col>7</xdr:col>
      <xdr:colOff>638175</xdr:colOff>
      <xdr:row>86</xdr:row>
      <xdr:rowOff>114300</xdr:rowOff>
    </xdr:to>
    <xdr:cxnSp macro="">
      <xdr:nvCxnSpPr>
        <xdr:cNvPr id="147" name="直線コネクタ 146">
          <a:extLst>
            <a:ext uri="{FF2B5EF4-FFF2-40B4-BE49-F238E27FC236}">
              <a16:creationId xmlns:a16="http://schemas.microsoft.com/office/drawing/2014/main" id="{CE1393F5-0D4C-4226-B58C-B422D2421187}"/>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143527</xdr:rowOff>
    </xdr:from>
    <xdr:ext cx="403059" cy="259045"/>
    <xdr:sp macro="" textlink="">
      <xdr:nvSpPr>
        <xdr:cNvPr id="148" name="テキスト ボックス 147">
          <a:extLst>
            <a:ext uri="{FF2B5EF4-FFF2-40B4-BE49-F238E27FC236}">
              <a16:creationId xmlns:a16="http://schemas.microsoft.com/office/drawing/2014/main" id="{C8BC36D8-322A-4C4E-8F40-DB628DC0B0E1}"/>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149" name="直線コネクタ 148">
          <a:extLst>
            <a:ext uri="{FF2B5EF4-FFF2-40B4-BE49-F238E27FC236}">
              <a16:creationId xmlns:a16="http://schemas.microsoft.com/office/drawing/2014/main" id="{9AD50E02-83EA-4D04-991F-2CE4EA53ED26}"/>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150" name="テキスト ボックス 149">
          <a:extLst>
            <a:ext uri="{FF2B5EF4-FFF2-40B4-BE49-F238E27FC236}">
              <a16:creationId xmlns:a16="http://schemas.microsoft.com/office/drawing/2014/main" id="{4EE01978-0E5D-4C2C-9AD8-7A9196DCF0EA}"/>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151" name="直線コネクタ 150">
          <a:extLst>
            <a:ext uri="{FF2B5EF4-FFF2-40B4-BE49-F238E27FC236}">
              <a16:creationId xmlns:a16="http://schemas.microsoft.com/office/drawing/2014/main" id="{719FFB89-8657-4A42-9F95-77E24A90065A}"/>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152" name="テキスト ボックス 151">
          <a:extLst>
            <a:ext uri="{FF2B5EF4-FFF2-40B4-BE49-F238E27FC236}">
              <a16:creationId xmlns:a16="http://schemas.microsoft.com/office/drawing/2014/main" id="{CCF06D49-9013-45C3-B717-EE513EA65E9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153" name="直線コネクタ 152">
          <a:extLst>
            <a:ext uri="{FF2B5EF4-FFF2-40B4-BE49-F238E27FC236}">
              <a16:creationId xmlns:a16="http://schemas.microsoft.com/office/drawing/2014/main" id="{E4321C55-33D6-48B7-ABE3-346EC32A8BD8}"/>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154" name="テキスト ボックス 153">
          <a:extLst>
            <a:ext uri="{FF2B5EF4-FFF2-40B4-BE49-F238E27FC236}">
              <a16:creationId xmlns:a16="http://schemas.microsoft.com/office/drawing/2014/main" id="{4A3B583F-A26E-430A-9DF4-B58C1F4F0181}"/>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155" name="直線コネクタ 154">
          <a:extLst>
            <a:ext uri="{FF2B5EF4-FFF2-40B4-BE49-F238E27FC236}">
              <a16:creationId xmlns:a16="http://schemas.microsoft.com/office/drawing/2014/main" id="{CE77552F-BB3B-4769-BC6C-7880F9580BB1}"/>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162577</xdr:rowOff>
    </xdr:from>
    <xdr:ext cx="467179" cy="259045"/>
    <xdr:sp macro="" textlink="">
      <xdr:nvSpPr>
        <xdr:cNvPr id="156" name="テキスト ボックス 155">
          <a:extLst>
            <a:ext uri="{FF2B5EF4-FFF2-40B4-BE49-F238E27FC236}">
              <a16:creationId xmlns:a16="http://schemas.microsoft.com/office/drawing/2014/main" id="{EBF3AE70-E5E2-4BCF-BD03-7F207BE018AA}"/>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7" name="直線コネクタ 156">
          <a:extLst>
            <a:ext uri="{FF2B5EF4-FFF2-40B4-BE49-F238E27FC236}">
              <a16:creationId xmlns:a16="http://schemas.microsoft.com/office/drawing/2014/main" id="{8DD67881-A175-4AA1-A73D-9CC6C147B30F}"/>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8" name="テキスト ボックス 157">
          <a:extLst>
            <a:ext uri="{FF2B5EF4-FFF2-40B4-BE49-F238E27FC236}">
              <a16:creationId xmlns:a16="http://schemas.microsoft.com/office/drawing/2014/main" id="{2FEEF7C1-6054-4B5E-A67C-3F3216EDA24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9" name="【福祉施設】&#10;有形固定資産減価償却率グラフ枠">
          <a:extLst>
            <a:ext uri="{FF2B5EF4-FFF2-40B4-BE49-F238E27FC236}">
              <a16:creationId xmlns:a16="http://schemas.microsoft.com/office/drawing/2014/main" id="{F8E589C6-BD91-4038-B6E4-A73C828BB48E}"/>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24764</xdr:rowOff>
    </xdr:from>
    <xdr:to>
      <xdr:col>6</xdr:col>
      <xdr:colOff>510540</xdr:colOff>
      <xdr:row>85</xdr:row>
      <xdr:rowOff>64770</xdr:rowOff>
    </xdr:to>
    <xdr:cxnSp macro="">
      <xdr:nvCxnSpPr>
        <xdr:cNvPr id="160" name="直線コネクタ 159">
          <a:extLst>
            <a:ext uri="{FF2B5EF4-FFF2-40B4-BE49-F238E27FC236}">
              <a16:creationId xmlns:a16="http://schemas.microsoft.com/office/drawing/2014/main" id="{7B298222-5507-47C0-812D-DEB47EFE0EA6}"/>
            </a:ext>
          </a:extLst>
        </xdr:cNvPr>
        <xdr:cNvCxnSpPr/>
      </xdr:nvCxnSpPr>
      <xdr:spPr>
        <a:xfrm flipV="1">
          <a:off x="4634865" y="13397864"/>
          <a:ext cx="0" cy="12401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68597</xdr:rowOff>
    </xdr:from>
    <xdr:ext cx="405111" cy="259045"/>
    <xdr:sp macro="" textlink="">
      <xdr:nvSpPr>
        <xdr:cNvPr id="161" name="【福祉施設】&#10;有形固定資産減価償却率最小値テキスト">
          <a:extLst>
            <a:ext uri="{FF2B5EF4-FFF2-40B4-BE49-F238E27FC236}">
              <a16:creationId xmlns:a16="http://schemas.microsoft.com/office/drawing/2014/main" id="{CCC00A93-40ED-4B23-BC86-5CCF882EF7B4}"/>
            </a:ext>
          </a:extLst>
        </xdr:cNvPr>
        <xdr:cNvSpPr txBox="1"/>
      </xdr:nvSpPr>
      <xdr:spPr>
        <a:xfrm>
          <a:off x="4724400" y="1464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85</xdr:row>
      <xdr:rowOff>64770</xdr:rowOff>
    </xdr:from>
    <xdr:to>
      <xdr:col>6</xdr:col>
      <xdr:colOff>600075</xdr:colOff>
      <xdr:row>85</xdr:row>
      <xdr:rowOff>64770</xdr:rowOff>
    </xdr:to>
    <xdr:cxnSp macro="">
      <xdr:nvCxnSpPr>
        <xdr:cNvPr id="162" name="直線コネクタ 161">
          <a:extLst>
            <a:ext uri="{FF2B5EF4-FFF2-40B4-BE49-F238E27FC236}">
              <a16:creationId xmlns:a16="http://schemas.microsoft.com/office/drawing/2014/main" id="{55B3EA3C-AFCF-486C-B7D4-2002AD1C95E3}"/>
            </a:ext>
          </a:extLst>
        </xdr:cNvPr>
        <xdr:cNvCxnSpPr/>
      </xdr:nvCxnSpPr>
      <xdr:spPr>
        <a:xfrm>
          <a:off x="4546600" y="1463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142891</xdr:rowOff>
    </xdr:from>
    <xdr:ext cx="405111" cy="259045"/>
    <xdr:sp macro="" textlink="">
      <xdr:nvSpPr>
        <xdr:cNvPr id="163" name="【福祉施設】&#10;有形固定資産減価償却率最大値テキスト">
          <a:extLst>
            <a:ext uri="{FF2B5EF4-FFF2-40B4-BE49-F238E27FC236}">
              <a16:creationId xmlns:a16="http://schemas.microsoft.com/office/drawing/2014/main" id="{4C48B028-841A-46C9-9E2F-41232F40D402}"/>
            </a:ext>
          </a:extLst>
        </xdr:cNvPr>
        <xdr:cNvSpPr txBox="1"/>
      </xdr:nvSpPr>
      <xdr:spPr>
        <a:xfrm>
          <a:off x="4724400" y="13173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a:t>
          </a:r>
          <a:endParaRPr kumimoji="1" lang="ja-JP" altLang="en-US" sz="1000" b="1">
            <a:latin typeface="ＭＳ Ｐゴシック"/>
          </a:endParaRPr>
        </a:p>
      </xdr:txBody>
    </xdr:sp>
    <xdr:clientData/>
  </xdr:oneCellAnchor>
  <xdr:twoCellAnchor>
    <xdr:from>
      <xdr:col>6</xdr:col>
      <xdr:colOff>422275</xdr:colOff>
      <xdr:row>78</xdr:row>
      <xdr:rowOff>24764</xdr:rowOff>
    </xdr:from>
    <xdr:to>
      <xdr:col>6</xdr:col>
      <xdr:colOff>600075</xdr:colOff>
      <xdr:row>78</xdr:row>
      <xdr:rowOff>24764</xdr:rowOff>
    </xdr:to>
    <xdr:cxnSp macro="">
      <xdr:nvCxnSpPr>
        <xdr:cNvPr id="164" name="直線コネクタ 163">
          <a:extLst>
            <a:ext uri="{FF2B5EF4-FFF2-40B4-BE49-F238E27FC236}">
              <a16:creationId xmlns:a16="http://schemas.microsoft.com/office/drawing/2014/main" id="{DFD257D8-4A60-41A3-92FC-555AE47DA383}"/>
            </a:ext>
          </a:extLst>
        </xdr:cNvPr>
        <xdr:cNvCxnSpPr/>
      </xdr:nvCxnSpPr>
      <xdr:spPr>
        <a:xfrm>
          <a:off x="4546600" y="13397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6366</xdr:rowOff>
    </xdr:from>
    <xdr:ext cx="405111" cy="259045"/>
    <xdr:sp macro="" textlink="">
      <xdr:nvSpPr>
        <xdr:cNvPr id="165" name="【福祉施設】&#10;有形固定資産減価償却率平均値テキスト">
          <a:extLst>
            <a:ext uri="{FF2B5EF4-FFF2-40B4-BE49-F238E27FC236}">
              <a16:creationId xmlns:a16="http://schemas.microsoft.com/office/drawing/2014/main" id="{45CAAE6E-7E9C-42C0-B402-21E4D9759100}"/>
            </a:ext>
          </a:extLst>
        </xdr:cNvPr>
        <xdr:cNvSpPr txBox="1"/>
      </xdr:nvSpPr>
      <xdr:spPr>
        <a:xfrm>
          <a:off x="4724400" y="140652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154939</xdr:rowOff>
    </xdr:from>
    <xdr:to>
      <xdr:col>6</xdr:col>
      <xdr:colOff>561975</xdr:colOff>
      <xdr:row>83</xdr:row>
      <xdr:rowOff>85089</xdr:rowOff>
    </xdr:to>
    <xdr:sp macro="" textlink="">
      <xdr:nvSpPr>
        <xdr:cNvPr id="166" name="フローチャート : 判断 165">
          <a:extLst>
            <a:ext uri="{FF2B5EF4-FFF2-40B4-BE49-F238E27FC236}">
              <a16:creationId xmlns:a16="http://schemas.microsoft.com/office/drawing/2014/main" id="{7C0BE719-AA1F-473D-A8BB-BB851E3D50A0}"/>
            </a:ext>
          </a:extLst>
        </xdr:cNvPr>
        <xdr:cNvSpPr/>
      </xdr:nvSpPr>
      <xdr:spPr>
        <a:xfrm>
          <a:off x="4584700" y="1421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135889</xdr:rowOff>
    </xdr:from>
    <xdr:to>
      <xdr:col>5</xdr:col>
      <xdr:colOff>409575</xdr:colOff>
      <xdr:row>83</xdr:row>
      <xdr:rowOff>66039</xdr:rowOff>
    </xdr:to>
    <xdr:sp macro="" textlink="">
      <xdr:nvSpPr>
        <xdr:cNvPr id="167" name="フローチャート : 判断 166">
          <a:extLst>
            <a:ext uri="{FF2B5EF4-FFF2-40B4-BE49-F238E27FC236}">
              <a16:creationId xmlns:a16="http://schemas.microsoft.com/office/drawing/2014/main" id="{D850635F-08E8-499A-90DD-66964316EDD2}"/>
            </a:ext>
          </a:extLst>
        </xdr:cNvPr>
        <xdr:cNvSpPr/>
      </xdr:nvSpPr>
      <xdr:spPr>
        <a:xfrm>
          <a:off x="3746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57166</xdr:rowOff>
    </xdr:from>
    <xdr:ext cx="405111" cy="259045"/>
    <xdr:sp macro="" textlink="">
      <xdr:nvSpPr>
        <xdr:cNvPr id="168" name="n_1aveValue【福祉施設】&#10;有形固定資産減価償却率">
          <a:extLst>
            <a:ext uri="{FF2B5EF4-FFF2-40B4-BE49-F238E27FC236}">
              <a16:creationId xmlns:a16="http://schemas.microsoft.com/office/drawing/2014/main" id="{D2859F01-FA6E-4466-B89D-6BB0F40E9FC4}"/>
            </a:ext>
          </a:extLst>
        </xdr:cNvPr>
        <xdr:cNvSpPr txBox="1"/>
      </xdr:nvSpPr>
      <xdr:spPr>
        <a:xfrm>
          <a:off x="3582043"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id="{9FF6AD97-0157-439B-9F4B-A90CF3222D27}"/>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70" name="テキスト ボックス 169">
          <a:extLst>
            <a:ext uri="{FF2B5EF4-FFF2-40B4-BE49-F238E27FC236}">
              <a16:creationId xmlns:a16="http://schemas.microsoft.com/office/drawing/2014/main" id="{32316FAF-8980-4808-B096-B76C8AAAC625}"/>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71" name="テキスト ボックス 170">
          <a:extLst>
            <a:ext uri="{FF2B5EF4-FFF2-40B4-BE49-F238E27FC236}">
              <a16:creationId xmlns:a16="http://schemas.microsoft.com/office/drawing/2014/main" id="{10953783-71AB-46E9-B443-7CF666C8FAF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72" name="テキスト ボックス 171">
          <a:extLst>
            <a:ext uri="{FF2B5EF4-FFF2-40B4-BE49-F238E27FC236}">
              <a16:creationId xmlns:a16="http://schemas.microsoft.com/office/drawing/2014/main" id="{D29B34DF-A798-4D04-BAB0-7F67273524A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73" name="テキスト ボックス 172">
          <a:extLst>
            <a:ext uri="{FF2B5EF4-FFF2-40B4-BE49-F238E27FC236}">
              <a16:creationId xmlns:a16="http://schemas.microsoft.com/office/drawing/2014/main" id="{67E0352C-DA8E-4A59-A159-93BFC59AABBC}"/>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85</xdr:row>
      <xdr:rowOff>13970</xdr:rowOff>
    </xdr:from>
    <xdr:to>
      <xdr:col>6</xdr:col>
      <xdr:colOff>561975</xdr:colOff>
      <xdr:row>85</xdr:row>
      <xdr:rowOff>115570</xdr:rowOff>
    </xdr:to>
    <xdr:sp macro="" textlink="">
      <xdr:nvSpPr>
        <xdr:cNvPr id="174" name="円/楕円 173">
          <a:extLst>
            <a:ext uri="{FF2B5EF4-FFF2-40B4-BE49-F238E27FC236}">
              <a16:creationId xmlns:a16="http://schemas.microsoft.com/office/drawing/2014/main" id="{9B6AC284-B8B7-4545-AA5B-E6A021AAB0D6}"/>
            </a:ext>
          </a:extLst>
        </xdr:cNvPr>
        <xdr:cNvSpPr/>
      </xdr:nvSpPr>
      <xdr:spPr>
        <a:xfrm>
          <a:off x="4584700" y="1458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100347</xdr:rowOff>
    </xdr:from>
    <xdr:ext cx="405111" cy="259045"/>
    <xdr:sp macro="" textlink="">
      <xdr:nvSpPr>
        <xdr:cNvPr id="175" name="【福祉施設】&#10;有形固定資産減価償却率該当値テキスト">
          <a:extLst>
            <a:ext uri="{FF2B5EF4-FFF2-40B4-BE49-F238E27FC236}">
              <a16:creationId xmlns:a16="http://schemas.microsoft.com/office/drawing/2014/main" id="{35FB9803-5DB3-456B-86AD-18C6992240FC}"/>
            </a:ext>
          </a:extLst>
        </xdr:cNvPr>
        <xdr:cNvSpPr txBox="1"/>
      </xdr:nvSpPr>
      <xdr:spPr>
        <a:xfrm>
          <a:off x="4724400" y="1450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46355</xdr:rowOff>
    </xdr:from>
    <xdr:to>
      <xdr:col>5</xdr:col>
      <xdr:colOff>409575</xdr:colOff>
      <xdr:row>81</xdr:row>
      <xdr:rowOff>147955</xdr:rowOff>
    </xdr:to>
    <xdr:sp macro="" textlink="">
      <xdr:nvSpPr>
        <xdr:cNvPr id="176" name="円/楕円 175">
          <a:extLst>
            <a:ext uri="{FF2B5EF4-FFF2-40B4-BE49-F238E27FC236}">
              <a16:creationId xmlns:a16="http://schemas.microsoft.com/office/drawing/2014/main" id="{169AA3A6-6967-4371-BF83-AF6D3F689464}"/>
            </a:ext>
          </a:extLst>
        </xdr:cNvPr>
        <xdr:cNvSpPr/>
      </xdr:nvSpPr>
      <xdr:spPr>
        <a:xfrm>
          <a:off x="3746500" y="1393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81</xdr:row>
      <xdr:rowOff>97155</xdr:rowOff>
    </xdr:from>
    <xdr:to>
      <xdr:col>6</xdr:col>
      <xdr:colOff>511175</xdr:colOff>
      <xdr:row>85</xdr:row>
      <xdr:rowOff>64770</xdr:rowOff>
    </xdr:to>
    <xdr:cxnSp macro="">
      <xdr:nvCxnSpPr>
        <xdr:cNvPr id="177" name="直線コネクタ 176">
          <a:extLst>
            <a:ext uri="{FF2B5EF4-FFF2-40B4-BE49-F238E27FC236}">
              <a16:creationId xmlns:a16="http://schemas.microsoft.com/office/drawing/2014/main" id="{55C3BAA3-A239-44BD-8A12-A234B7C9E60D}"/>
            </a:ext>
          </a:extLst>
        </xdr:cNvPr>
        <xdr:cNvCxnSpPr/>
      </xdr:nvCxnSpPr>
      <xdr:spPr>
        <a:xfrm>
          <a:off x="3797300" y="13984605"/>
          <a:ext cx="8382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79</xdr:row>
      <xdr:rowOff>164482</xdr:rowOff>
    </xdr:from>
    <xdr:ext cx="405111" cy="259045"/>
    <xdr:sp macro="" textlink="">
      <xdr:nvSpPr>
        <xdr:cNvPr id="178" name="n_1mainValue【福祉施設】&#10;有形固定資産減価償却率">
          <a:extLst>
            <a:ext uri="{FF2B5EF4-FFF2-40B4-BE49-F238E27FC236}">
              <a16:creationId xmlns:a16="http://schemas.microsoft.com/office/drawing/2014/main" id="{D48404E4-06C4-4D64-8E5E-11F199422D84}"/>
            </a:ext>
          </a:extLst>
        </xdr:cNvPr>
        <xdr:cNvSpPr txBox="1"/>
      </xdr:nvSpPr>
      <xdr:spPr>
        <a:xfrm>
          <a:off x="3582043" y="1370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9" name="正方形/長方形 178">
          <a:extLst>
            <a:ext uri="{FF2B5EF4-FFF2-40B4-BE49-F238E27FC236}">
              <a16:creationId xmlns:a16="http://schemas.microsoft.com/office/drawing/2014/main" id="{1829E2E1-B222-48B5-AAB7-68168FA03C9A}"/>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80" name="正方形/長方形 179">
          <a:extLst>
            <a:ext uri="{FF2B5EF4-FFF2-40B4-BE49-F238E27FC236}">
              <a16:creationId xmlns:a16="http://schemas.microsoft.com/office/drawing/2014/main" id="{09E92341-9CAA-4443-B971-523176A66BF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81" name="正方形/長方形 180">
          <a:extLst>
            <a:ext uri="{FF2B5EF4-FFF2-40B4-BE49-F238E27FC236}">
              <a16:creationId xmlns:a16="http://schemas.microsoft.com/office/drawing/2014/main" id="{B95066F2-4DC3-41C9-A05F-F928B67B0781}"/>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82" name="正方形/長方形 181">
          <a:extLst>
            <a:ext uri="{FF2B5EF4-FFF2-40B4-BE49-F238E27FC236}">
              <a16:creationId xmlns:a16="http://schemas.microsoft.com/office/drawing/2014/main" id="{98B8B3F0-61A7-496A-8E85-740DDD2BADDC}"/>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3" name="正方形/長方形 182">
          <a:extLst>
            <a:ext uri="{FF2B5EF4-FFF2-40B4-BE49-F238E27FC236}">
              <a16:creationId xmlns:a16="http://schemas.microsoft.com/office/drawing/2014/main" id="{398F62B5-857F-4D48-B27F-76EC8A636DF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4" name="正方形/長方形 183">
          <a:extLst>
            <a:ext uri="{FF2B5EF4-FFF2-40B4-BE49-F238E27FC236}">
              <a16:creationId xmlns:a16="http://schemas.microsoft.com/office/drawing/2014/main" id="{61C84822-0BBF-4B1B-9439-8CFA39ED8791}"/>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5" name="正方形/長方形 184">
          <a:extLst>
            <a:ext uri="{FF2B5EF4-FFF2-40B4-BE49-F238E27FC236}">
              <a16:creationId xmlns:a16="http://schemas.microsoft.com/office/drawing/2014/main" id="{0FB7C41D-67F6-4E76-B3E0-B0623BAB891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6" name="正方形/長方形 185">
          <a:extLst>
            <a:ext uri="{FF2B5EF4-FFF2-40B4-BE49-F238E27FC236}">
              <a16:creationId xmlns:a16="http://schemas.microsoft.com/office/drawing/2014/main" id="{0AF646B1-B491-4B8D-81E1-26B86C1ACDB5}"/>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7" name="テキスト ボックス 186">
          <a:extLst>
            <a:ext uri="{FF2B5EF4-FFF2-40B4-BE49-F238E27FC236}">
              <a16:creationId xmlns:a16="http://schemas.microsoft.com/office/drawing/2014/main" id="{18FA096F-EB8D-4F67-BC0C-A7AB8B0E7B6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8" name="直線コネクタ 187">
          <a:extLst>
            <a:ext uri="{FF2B5EF4-FFF2-40B4-BE49-F238E27FC236}">
              <a16:creationId xmlns:a16="http://schemas.microsoft.com/office/drawing/2014/main" id="{52765439-96F1-410F-9612-C18187E81485}"/>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9" name="直線コネクタ 188">
          <a:extLst>
            <a:ext uri="{FF2B5EF4-FFF2-40B4-BE49-F238E27FC236}">
              <a16:creationId xmlns:a16="http://schemas.microsoft.com/office/drawing/2014/main" id="{8D2D41D1-183B-4C65-8C44-05D0C34141E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90" name="テキスト ボックス 189">
          <a:extLst>
            <a:ext uri="{FF2B5EF4-FFF2-40B4-BE49-F238E27FC236}">
              <a16:creationId xmlns:a16="http://schemas.microsoft.com/office/drawing/2014/main" id="{91929A77-A362-4319-A438-E4B99C47077E}"/>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91" name="直線コネクタ 190">
          <a:extLst>
            <a:ext uri="{FF2B5EF4-FFF2-40B4-BE49-F238E27FC236}">
              <a16:creationId xmlns:a16="http://schemas.microsoft.com/office/drawing/2014/main" id="{527EBD7F-E7E6-46E0-8C9B-C7BF64630078}"/>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92" name="テキスト ボックス 191">
          <a:extLst>
            <a:ext uri="{FF2B5EF4-FFF2-40B4-BE49-F238E27FC236}">
              <a16:creationId xmlns:a16="http://schemas.microsoft.com/office/drawing/2014/main" id="{B844B144-7B80-4DAD-A758-3F26FC3ECE2A}"/>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3" name="直線コネクタ 192">
          <a:extLst>
            <a:ext uri="{FF2B5EF4-FFF2-40B4-BE49-F238E27FC236}">
              <a16:creationId xmlns:a16="http://schemas.microsoft.com/office/drawing/2014/main" id="{487889E6-3F29-4808-99B4-328F8AECE68B}"/>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4" name="テキスト ボックス 193">
          <a:extLst>
            <a:ext uri="{FF2B5EF4-FFF2-40B4-BE49-F238E27FC236}">
              <a16:creationId xmlns:a16="http://schemas.microsoft.com/office/drawing/2014/main" id="{E2DFCA2A-D129-418D-8286-49942642BE62}"/>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5" name="直線コネクタ 194">
          <a:extLst>
            <a:ext uri="{FF2B5EF4-FFF2-40B4-BE49-F238E27FC236}">
              <a16:creationId xmlns:a16="http://schemas.microsoft.com/office/drawing/2014/main" id="{32305F5E-FC67-423B-9751-DD3E652A3A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6" name="テキスト ボックス 195">
          <a:extLst>
            <a:ext uri="{FF2B5EF4-FFF2-40B4-BE49-F238E27FC236}">
              <a16:creationId xmlns:a16="http://schemas.microsoft.com/office/drawing/2014/main" id="{007CBC3B-1050-429F-9502-37D00B4F74FB}"/>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7" name="直線コネクタ 196">
          <a:extLst>
            <a:ext uri="{FF2B5EF4-FFF2-40B4-BE49-F238E27FC236}">
              <a16:creationId xmlns:a16="http://schemas.microsoft.com/office/drawing/2014/main" id="{87559A6B-33E8-4F0B-801D-DE3015A9A34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8" name="テキスト ボックス 197">
          <a:extLst>
            <a:ext uri="{FF2B5EF4-FFF2-40B4-BE49-F238E27FC236}">
              <a16:creationId xmlns:a16="http://schemas.microsoft.com/office/drawing/2014/main" id="{52F3E5AD-CAC4-464B-B5B1-B257CC88099C}"/>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9" name="【福祉施設】&#10;一人当たり面積グラフ枠">
          <a:extLst>
            <a:ext uri="{FF2B5EF4-FFF2-40B4-BE49-F238E27FC236}">
              <a16:creationId xmlns:a16="http://schemas.microsoft.com/office/drawing/2014/main" id="{2A752AFF-E3A0-4C26-B92E-A57FA12078AE}"/>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22098</xdr:rowOff>
    </xdr:from>
    <xdr:to>
      <xdr:col>15</xdr:col>
      <xdr:colOff>180340</xdr:colOff>
      <xdr:row>85</xdr:row>
      <xdr:rowOff>152400</xdr:rowOff>
    </xdr:to>
    <xdr:cxnSp macro="">
      <xdr:nvCxnSpPr>
        <xdr:cNvPr id="200" name="直線コネクタ 199">
          <a:extLst>
            <a:ext uri="{FF2B5EF4-FFF2-40B4-BE49-F238E27FC236}">
              <a16:creationId xmlns:a16="http://schemas.microsoft.com/office/drawing/2014/main" id="{4D84BA3F-B0CD-484F-9089-8408E1E78878}"/>
            </a:ext>
          </a:extLst>
        </xdr:cNvPr>
        <xdr:cNvCxnSpPr/>
      </xdr:nvCxnSpPr>
      <xdr:spPr>
        <a:xfrm flipV="1">
          <a:off x="10476865" y="1339519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156227</xdr:rowOff>
    </xdr:from>
    <xdr:ext cx="469744" cy="259045"/>
    <xdr:sp macro="" textlink="">
      <xdr:nvSpPr>
        <xdr:cNvPr id="201" name="【福祉施設】&#10;一人当たり面積最小値テキスト">
          <a:extLst>
            <a:ext uri="{FF2B5EF4-FFF2-40B4-BE49-F238E27FC236}">
              <a16:creationId xmlns:a16="http://schemas.microsoft.com/office/drawing/2014/main" id="{22902B65-C2CC-4774-8D15-69DE66D61FFC}"/>
            </a:ext>
          </a:extLst>
        </xdr:cNvPr>
        <xdr:cNvSpPr txBox="1"/>
      </xdr:nvSpPr>
      <xdr:spPr>
        <a:xfrm>
          <a:off x="10566400"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0.025</a:t>
          </a:r>
          <a:endParaRPr kumimoji="1" lang="ja-JP" altLang="en-US" sz="1000" b="1">
            <a:latin typeface="ＭＳ Ｐゴシック"/>
          </a:endParaRPr>
        </a:p>
      </xdr:txBody>
    </xdr:sp>
    <xdr:clientData/>
  </xdr:oneCellAnchor>
  <xdr:twoCellAnchor>
    <xdr:from>
      <xdr:col>15</xdr:col>
      <xdr:colOff>92075</xdr:colOff>
      <xdr:row>85</xdr:row>
      <xdr:rowOff>152400</xdr:rowOff>
    </xdr:from>
    <xdr:to>
      <xdr:col>15</xdr:col>
      <xdr:colOff>269875</xdr:colOff>
      <xdr:row>85</xdr:row>
      <xdr:rowOff>152400</xdr:rowOff>
    </xdr:to>
    <xdr:cxnSp macro="">
      <xdr:nvCxnSpPr>
        <xdr:cNvPr id="202" name="直線コネクタ 201">
          <a:extLst>
            <a:ext uri="{FF2B5EF4-FFF2-40B4-BE49-F238E27FC236}">
              <a16:creationId xmlns:a16="http://schemas.microsoft.com/office/drawing/2014/main" id="{F67A7C13-128A-4C89-A6A1-EDDA6AAB5D98}"/>
            </a:ext>
          </a:extLst>
        </xdr:cNvPr>
        <xdr:cNvCxnSpPr/>
      </xdr:nvCxnSpPr>
      <xdr:spPr>
        <a:xfrm>
          <a:off x="10388600" y="1472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140225</xdr:rowOff>
    </xdr:from>
    <xdr:ext cx="469744" cy="259045"/>
    <xdr:sp macro="" textlink="">
      <xdr:nvSpPr>
        <xdr:cNvPr id="203" name="【福祉施設】&#10;一人当たり面積最大値テキスト">
          <a:extLst>
            <a:ext uri="{FF2B5EF4-FFF2-40B4-BE49-F238E27FC236}">
              <a16:creationId xmlns:a16="http://schemas.microsoft.com/office/drawing/2014/main" id="{F797D545-C24A-4D1C-8031-C9593A26D42D}"/>
            </a:ext>
          </a:extLst>
        </xdr:cNvPr>
        <xdr:cNvSpPr txBox="1"/>
      </xdr:nvSpPr>
      <xdr:spPr>
        <a:xfrm>
          <a:off x="10566400" y="13170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0.607</a:t>
          </a:r>
          <a:endParaRPr kumimoji="1" lang="ja-JP" altLang="en-US" sz="1000" b="1">
            <a:latin typeface="ＭＳ Ｐゴシック"/>
          </a:endParaRPr>
        </a:p>
      </xdr:txBody>
    </xdr:sp>
    <xdr:clientData/>
  </xdr:oneCellAnchor>
  <xdr:twoCellAnchor>
    <xdr:from>
      <xdr:col>15</xdr:col>
      <xdr:colOff>92075</xdr:colOff>
      <xdr:row>78</xdr:row>
      <xdr:rowOff>22098</xdr:rowOff>
    </xdr:from>
    <xdr:to>
      <xdr:col>15</xdr:col>
      <xdr:colOff>269875</xdr:colOff>
      <xdr:row>78</xdr:row>
      <xdr:rowOff>22098</xdr:rowOff>
    </xdr:to>
    <xdr:cxnSp macro="">
      <xdr:nvCxnSpPr>
        <xdr:cNvPr id="204" name="直線コネクタ 203">
          <a:extLst>
            <a:ext uri="{FF2B5EF4-FFF2-40B4-BE49-F238E27FC236}">
              <a16:creationId xmlns:a16="http://schemas.microsoft.com/office/drawing/2014/main" id="{6824DE60-E5A7-4A99-B709-D6DEA7D243C3}"/>
            </a:ext>
          </a:extLst>
        </xdr:cNvPr>
        <xdr:cNvCxnSpPr/>
      </xdr:nvCxnSpPr>
      <xdr:spPr>
        <a:xfrm>
          <a:off x="10388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81</xdr:row>
      <xdr:rowOff>122190</xdr:rowOff>
    </xdr:from>
    <xdr:ext cx="469744" cy="259045"/>
    <xdr:sp macro="" textlink="">
      <xdr:nvSpPr>
        <xdr:cNvPr id="205" name="【福祉施設】&#10;一人当たり面積平均値テキスト">
          <a:extLst>
            <a:ext uri="{FF2B5EF4-FFF2-40B4-BE49-F238E27FC236}">
              <a16:creationId xmlns:a16="http://schemas.microsoft.com/office/drawing/2014/main" id="{F1DBB666-AEBB-47E7-9E7E-6483A770E24B}"/>
            </a:ext>
          </a:extLst>
        </xdr:cNvPr>
        <xdr:cNvSpPr txBox="1"/>
      </xdr:nvSpPr>
      <xdr:spPr>
        <a:xfrm>
          <a:off x="10566400" y="140096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99313</xdr:rowOff>
    </xdr:from>
    <xdr:to>
      <xdr:col>15</xdr:col>
      <xdr:colOff>231775</xdr:colOff>
      <xdr:row>83</xdr:row>
      <xdr:rowOff>29463</xdr:rowOff>
    </xdr:to>
    <xdr:sp macro="" textlink="">
      <xdr:nvSpPr>
        <xdr:cNvPr id="206" name="フローチャート : 判断 205">
          <a:extLst>
            <a:ext uri="{FF2B5EF4-FFF2-40B4-BE49-F238E27FC236}">
              <a16:creationId xmlns:a16="http://schemas.microsoft.com/office/drawing/2014/main" id="{EB139BCB-231F-471A-A5F9-49C7F5582EBD}"/>
            </a:ext>
          </a:extLst>
        </xdr:cNvPr>
        <xdr:cNvSpPr/>
      </xdr:nvSpPr>
      <xdr:spPr>
        <a:xfrm>
          <a:off x="10426700" y="14158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83</xdr:row>
      <xdr:rowOff>37592</xdr:rowOff>
    </xdr:from>
    <xdr:to>
      <xdr:col>14</xdr:col>
      <xdr:colOff>79375</xdr:colOff>
      <xdr:row>83</xdr:row>
      <xdr:rowOff>139192</xdr:rowOff>
    </xdr:to>
    <xdr:sp macro="" textlink="">
      <xdr:nvSpPr>
        <xdr:cNvPr id="207" name="フローチャート : 判断 206">
          <a:extLst>
            <a:ext uri="{FF2B5EF4-FFF2-40B4-BE49-F238E27FC236}">
              <a16:creationId xmlns:a16="http://schemas.microsoft.com/office/drawing/2014/main" id="{6F647D2C-99A3-481D-B951-766EB203D965}"/>
            </a:ext>
          </a:extLst>
        </xdr:cNvPr>
        <xdr:cNvSpPr/>
      </xdr:nvSpPr>
      <xdr:spPr>
        <a:xfrm>
          <a:off x="9588500" y="1426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155719</xdr:rowOff>
    </xdr:from>
    <xdr:ext cx="469744" cy="259045"/>
    <xdr:sp macro="" textlink="">
      <xdr:nvSpPr>
        <xdr:cNvPr id="208" name="n_1aveValue【福祉施設】&#10;一人当たり面積">
          <a:extLst>
            <a:ext uri="{FF2B5EF4-FFF2-40B4-BE49-F238E27FC236}">
              <a16:creationId xmlns:a16="http://schemas.microsoft.com/office/drawing/2014/main" id="{79F4FBA8-6833-4401-BAC8-6C2BDE6D5575}"/>
            </a:ext>
          </a:extLst>
        </xdr:cNvPr>
        <xdr:cNvSpPr txBox="1"/>
      </xdr:nvSpPr>
      <xdr:spPr>
        <a:xfrm>
          <a:off x="9391727" y="140431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0.203</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id="{1EB530B4-5B20-4CA5-AE53-8F2B4659E667}"/>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10" name="テキスト ボックス 209">
          <a:extLst>
            <a:ext uri="{FF2B5EF4-FFF2-40B4-BE49-F238E27FC236}">
              <a16:creationId xmlns:a16="http://schemas.microsoft.com/office/drawing/2014/main" id="{45F9A2A6-1E23-478B-B578-DC92044EEB5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11" name="テキスト ボックス 210">
          <a:extLst>
            <a:ext uri="{FF2B5EF4-FFF2-40B4-BE49-F238E27FC236}">
              <a16:creationId xmlns:a16="http://schemas.microsoft.com/office/drawing/2014/main" id="{7E783443-4B9A-4FF9-AF96-4E75EDEB53B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12" name="テキスト ボックス 211">
          <a:extLst>
            <a:ext uri="{FF2B5EF4-FFF2-40B4-BE49-F238E27FC236}">
              <a16:creationId xmlns:a16="http://schemas.microsoft.com/office/drawing/2014/main" id="{C4C72315-9525-4BD4-9AA6-C9E94796B27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13" name="テキスト ボックス 212">
          <a:extLst>
            <a:ext uri="{FF2B5EF4-FFF2-40B4-BE49-F238E27FC236}">
              <a16:creationId xmlns:a16="http://schemas.microsoft.com/office/drawing/2014/main" id="{2E468EA8-F051-4296-B8EA-9633EBA6EF42}"/>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84</xdr:row>
      <xdr:rowOff>133604</xdr:rowOff>
    </xdr:from>
    <xdr:to>
      <xdr:col>15</xdr:col>
      <xdr:colOff>231775</xdr:colOff>
      <xdr:row>85</xdr:row>
      <xdr:rowOff>63754</xdr:rowOff>
    </xdr:to>
    <xdr:sp macro="" textlink="">
      <xdr:nvSpPr>
        <xdr:cNvPr id="214" name="円/楕円 213">
          <a:extLst>
            <a:ext uri="{FF2B5EF4-FFF2-40B4-BE49-F238E27FC236}">
              <a16:creationId xmlns:a16="http://schemas.microsoft.com/office/drawing/2014/main" id="{9349E405-65F0-4C88-A705-0A0ACC4F75A8}"/>
            </a:ext>
          </a:extLst>
        </xdr:cNvPr>
        <xdr:cNvSpPr/>
      </xdr:nvSpPr>
      <xdr:spPr>
        <a:xfrm>
          <a:off x="10426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84</xdr:row>
      <xdr:rowOff>112031</xdr:rowOff>
    </xdr:from>
    <xdr:ext cx="469744" cy="259045"/>
    <xdr:sp macro="" textlink="">
      <xdr:nvSpPr>
        <xdr:cNvPr id="215" name="【福祉施設】&#10;一人当たり面積該当値テキスト">
          <a:extLst>
            <a:ext uri="{FF2B5EF4-FFF2-40B4-BE49-F238E27FC236}">
              <a16:creationId xmlns:a16="http://schemas.microsoft.com/office/drawing/2014/main" id="{2F0FC0E2-65B7-49B4-AB71-737AF2938122}"/>
            </a:ext>
          </a:extLst>
        </xdr:cNvPr>
        <xdr:cNvSpPr txBox="1"/>
      </xdr:nvSpPr>
      <xdr:spPr>
        <a:xfrm>
          <a:off x="105664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13</xdr:col>
      <xdr:colOff>663575</xdr:colOff>
      <xdr:row>84</xdr:row>
      <xdr:rowOff>135889</xdr:rowOff>
    </xdr:from>
    <xdr:to>
      <xdr:col>14</xdr:col>
      <xdr:colOff>79375</xdr:colOff>
      <xdr:row>85</xdr:row>
      <xdr:rowOff>66039</xdr:rowOff>
    </xdr:to>
    <xdr:sp macro="" textlink="">
      <xdr:nvSpPr>
        <xdr:cNvPr id="216" name="円/楕円 215">
          <a:extLst>
            <a:ext uri="{FF2B5EF4-FFF2-40B4-BE49-F238E27FC236}">
              <a16:creationId xmlns:a16="http://schemas.microsoft.com/office/drawing/2014/main" id="{90480C90-C539-49CA-953D-9DB966DC3CAC}"/>
            </a:ext>
          </a:extLst>
        </xdr:cNvPr>
        <xdr:cNvSpPr/>
      </xdr:nvSpPr>
      <xdr:spPr>
        <a:xfrm>
          <a:off x="9588500" y="1453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85</xdr:row>
      <xdr:rowOff>12954</xdr:rowOff>
    </xdr:from>
    <xdr:to>
      <xdr:col>15</xdr:col>
      <xdr:colOff>180975</xdr:colOff>
      <xdr:row>85</xdr:row>
      <xdr:rowOff>15239</xdr:rowOff>
    </xdr:to>
    <xdr:cxnSp macro="">
      <xdr:nvCxnSpPr>
        <xdr:cNvPr id="217" name="直線コネクタ 216">
          <a:extLst>
            <a:ext uri="{FF2B5EF4-FFF2-40B4-BE49-F238E27FC236}">
              <a16:creationId xmlns:a16="http://schemas.microsoft.com/office/drawing/2014/main" id="{74EBE974-68B4-4BB4-980D-162677DCC1D9}"/>
            </a:ext>
          </a:extLst>
        </xdr:cNvPr>
        <xdr:cNvCxnSpPr/>
      </xdr:nvCxnSpPr>
      <xdr:spPr>
        <a:xfrm flipV="1">
          <a:off x="9639300" y="14586204"/>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85</xdr:row>
      <xdr:rowOff>57166</xdr:rowOff>
    </xdr:from>
    <xdr:ext cx="469744" cy="259045"/>
    <xdr:sp macro="" textlink="">
      <xdr:nvSpPr>
        <xdr:cNvPr id="218" name="n_1mainValue【福祉施設】&#10;一人当たり面積">
          <a:extLst>
            <a:ext uri="{FF2B5EF4-FFF2-40B4-BE49-F238E27FC236}">
              <a16:creationId xmlns:a16="http://schemas.microsoft.com/office/drawing/2014/main" id="{380BB1A0-8B69-401B-9F99-31EFD293F5C0}"/>
            </a:ext>
          </a:extLst>
        </xdr:cNvPr>
        <xdr:cNvSpPr txBox="1"/>
      </xdr:nvSpPr>
      <xdr:spPr>
        <a:xfrm>
          <a:off x="9391727" y="14630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9" name="正方形/長方形 218">
          <a:extLst>
            <a:ext uri="{FF2B5EF4-FFF2-40B4-BE49-F238E27FC236}">
              <a16:creationId xmlns:a16="http://schemas.microsoft.com/office/drawing/2014/main" id="{C9013D26-080C-412B-987A-C9E24766F3C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20" name="正方形/長方形 219">
          <a:extLst>
            <a:ext uri="{FF2B5EF4-FFF2-40B4-BE49-F238E27FC236}">
              <a16:creationId xmlns:a16="http://schemas.microsoft.com/office/drawing/2014/main" id="{4E53EEB2-0169-426E-8744-7A002C7EB22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21" name="正方形/長方形 220">
          <a:extLst>
            <a:ext uri="{FF2B5EF4-FFF2-40B4-BE49-F238E27FC236}">
              <a16:creationId xmlns:a16="http://schemas.microsoft.com/office/drawing/2014/main" id="{370BD5C5-BD79-45C2-8D17-A750B77EAB46}"/>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22" name="正方形/長方形 221">
          <a:extLst>
            <a:ext uri="{FF2B5EF4-FFF2-40B4-BE49-F238E27FC236}">
              <a16:creationId xmlns:a16="http://schemas.microsoft.com/office/drawing/2014/main" id="{44B79275-79E8-4DB1-A529-1BAE9FD472D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3" name="正方形/長方形 222">
          <a:extLst>
            <a:ext uri="{FF2B5EF4-FFF2-40B4-BE49-F238E27FC236}">
              <a16:creationId xmlns:a16="http://schemas.microsoft.com/office/drawing/2014/main" id="{EA793C5A-D29E-4DE2-948D-74EC77C73753}"/>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4" name="正方形/長方形 223">
          <a:extLst>
            <a:ext uri="{FF2B5EF4-FFF2-40B4-BE49-F238E27FC236}">
              <a16:creationId xmlns:a16="http://schemas.microsoft.com/office/drawing/2014/main" id="{5B68A73E-5B13-4747-9678-A3E5402697A5}"/>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5" name="正方形/長方形 224">
          <a:extLst>
            <a:ext uri="{FF2B5EF4-FFF2-40B4-BE49-F238E27FC236}">
              <a16:creationId xmlns:a16="http://schemas.microsoft.com/office/drawing/2014/main" id="{0AFE2023-EA43-42F9-A90A-C23D67FAC03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6" name="正方形/長方形 225">
          <a:extLst>
            <a:ext uri="{FF2B5EF4-FFF2-40B4-BE49-F238E27FC236}">
              <a16:creationId xmlns:a16="http://schemas.microsoft.com/office/drawing/2014/main" id="{5091F80D-8DD2-48E4-9942-6E86C11EE6E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7" name="正方形/長方形 226">
          <a:extLst>
            <a:ext uri="{FF2B5EF4-FFF2-40B4-BE49-F238E27FC236}">
              <a16:creationId xmlns:a16="http://schemas.microsoft.com/office/drawing/2014/main" id="{3FAFBBAC-D5A3-45D6-90C4-17B6CE891EC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8" name="正方形/長方形 227">
          <a:extLst>
            <a:ext uri="{FF2B5EF4-FFF2-40B4-BE49-F238E27FC236}">
              <a16:creationId xmlns:a16="http://schemas.microsoft.com/office/drawing/2014/main" id="{2A017359-EC66-42B6-9C47-E198AB9718BE}"/>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9" name="正方形/長方形 228">
          <a:extLst>
            <a:ext uri="{FF2B5EF4-FFF2-40B4-BE49-F238E27FC236}">
              <a16:creationId xmlns:a16="http://schemas.microsoft.com/office/drawing/2014/main" id="{7A50F468-0BB8-4ADF-AF00-CF11704EAAF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30" name="正方形/長方形 229">
          <a:extLst>
            <a:ext uri="{FF2B5EF4-FFF2-40B4-BE49-F238E27FC236}">
              <a16:creationId xmlns:a16="http://schemas.microsoft.com/office/drawing/2014/main" id="{E9AD09CA-222B-4ED4-AC7C-83FC7D912A0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31" name="正方形/長方形 230">
          <a:extLst>
            <a:ext uri="{FF2B5EF4-FFF2-40B4-BE49-F238E27FC236}">
              <a16:creationId xmlns:a16="http://schemas.microsoft.com/office/drawing/2014/main" id="{BC3C98FE-8152-459F-A02E-841424BF4BE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0.087</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32" name="正方形/長方形 231">
          <a:extLst>
            <a:ext uri="{FF2B5EF4-FFF2-40B4-BE49-F238E27FC236}">
              <a16:creationId xmlns:a16="http://schemas.microsoft.com/office/drawing/2014/main" id="{36F6EDCB-F093-4C72-AA7A-FF4B4A255763}"/>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3" name="正方形/長方形 232">
          <a:extLst>
            <a:ext uri="{FF2B5EF4-FFF2-40B4-BE49-F238E27FC236}">
              <a16:creationId xmlns:a16="http://schemas.microsoft.com/office/drawing/2014/main" id="{6AF73CE7-B71C-480E-AFA5-62A566E6181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4" name="正方形/長方形 233">
          <a:extLst>
            <a:ext uri="{FF2B5EF4-FFF2-40B4-BE49-F238E27FC236}">
              <a16:creationId xmlns:a16="http://schemas.microsoft.com/office/drawing/2014/main" id="{C3FAE3CD-A899-4E7F-A63D-1514CE6AD2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5" name="正方形/長方形 234">
          <a:extLst>
            <a:ext uri="{FF2B5EF4-FFF2-40B4-BE49-F238E27FC236}">
              <a16:creationId xmlns:a16="http://schemas.microsoft.com/office/drawing/2014/main" id="{4F96D761-5F91-4DBD-A1E7-84219E3E88D1}"/>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6" name="正方形/長方形 235">
          <a:extLst>
            <a:ext uri="{FF2B5EF4-FFF2-40B4-BE49-F238E27FC236}">
              <a16:creationId xmlns:a16="http://schemas.microsoft.com/office/drawing/2014/main" id="{68235670-BDDF-47DF-B46E-2F84161FE90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7" name="正方形/長方形 236">
          <a:extLst>
            <a:ext uri="{FF2B5EF4-FFF2-40B4-BE49-F238E27FC236}">
              <a16:creationId xmlns:a16="http://schemas.microsoft.com/office/drawing/2014/main" id="{A8F66371-B6A6-4BE6-B959-E516C413866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8" name="正方形/長方形 237">
          <a:extLst>
            <a:ext uri="{FF2B5EF4-FFF2-40B4-BE49-F238E27FC236}">
              <a16:creationId xmlns:a16="http://schemas.microsoft.com/office/drawing/2014/main" id="{340C8C63-5E9D-4378-9B4F-4795E9E3B2F1}"/>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9" name="正方形/長方形 238">
          <a:extLst>
            <a:ext uri="{FF2B5EF4-FFF2-40B4-BE49-F238E27FC236}">
              <a16:creationId xmlns:a16="http://schemas.microsoft.com/office/drawing/2014/main" id="{7F964F2E-164E-4161-AB61-B45944E3111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60.4</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40" name="正方形/長方形 239">
          <a:extLst>
            <a:ext uri="{FF2B5EF4-FFF2-40B4-BE49-F238E27FC236}">
              <a16:creationId xmlns:a16="http://schemas.microsoft.com/office/drawing/2014/main" id="{B32E8654-3EE0-4214-8BAA-D4CDF62ABA8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41" name="正方形/長方形 240">
          <a:extLst>
            <a:ext uri="{FF2B5EF4-FFF2-40B4-BE49-F238E27FC236}">
              <a16:creationId xmlns:a16="http://schemas.microsoft.com/office/drawing/2014/main" id="{D78AA806-A479-4E5F-8983-356AC2AD421F}"/>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42" name="正方形/長方形 241">
          <a:extLst>
            <a:ext uri="{FF2B5EF4-FFF2-40B4-BE49-F238E27FC236}">
              <a16:creationId xmlns:a16="http://schemas.microsoft.com/office/drawing/2014/main" id="{2ECDC606-0513-4864-9118-2BC8B813B465}"/>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3" name="正方形/長方形 242">
          <a:extLst>
            <a:ext uri="{FF2B5EF4-FFF2-40B4-BE49-F238E27FC236}">
              <a16:creationId xmlns:a16="http://schemas.microsoft.com/office/drawing/2014/main" id="{668BFC5B-F4FA-400E-A66E-845159340E8C}"/>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4" name="正方形/長方形 243">
          <a:extLst>
            <a:ext uri="{FF2B5EF4-FFF2-40B4-BE49-F238E27FC236}">
              <a16:creationId xmlns:a16="http://schemas.microsoft.com/office/drawing/2014/main" id="{5EB34E34-ACE8-4248-9031-1CDB643CA23E}"/>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5" name="正方形/長方形 244">
          <a:extLst>
            <a:ext uri="{FF2B5EF4-FFF2-40B4-BE49-F238E27FC236}">
              <a16:creationId xmlns:a16="http://schemas.microsoft.com/office/drawing/2014/main" id="{098A38A1-F601-415A-BBC4-AE614866EF6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6" name="正方形/長方形 245">
          <a:extLst>
            <a:ext uri="{FF2B5EF4-FFF2-40B4-BE49-F238E27FC236}">
              <a16:creationId xmlns:a16="http://schemas.microsoft.com/office/drawing/2014/main" id="{E92EE662-6215-461E-B587-B257DAC11F8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7" name="正方形/長方形 246">
          <a:extLst>
            <a:ext uri="{FF2B5EF4-FFF2-40B4-BE49-F238E27FC236}">
              <a16:creationId xmlns:a16="http://schemas.microsoft.com/office/drawing/2014/main" id="{5FFC9984-35A9-429E-887E-3EB725958DB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67,670</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8" name="正方形/長方形 247">
          <a:extLst>
            <a:ext uri="{FF2B5EF4-FFF2-40B4-BE49-F238E27FC236}">
              <a16:creationId xmlns:a16="http://schemas.microsoft.com/office/drawing/2014/main" id="{A03BA639-1C73-4F3C-82F2-7EE4A1F0B90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9" name="正方形/長方形 248">
          <a:extLst>
            <a:ext uri="{FF2B5EF4-FFF2-40B4-BE49-F238E27FC236}">
              <a16:creationId xmlns:a16="http://schemas.microsoft.com/office/drawing/2014/main" id="{391657FF-1955-4CD3-ABE6-16EEFCCF2C5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122,739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50" name="正方形/長方形 249">
          <a:extLst>
            <a:ext uri="{FF2B5EF4-FFF2-40B4-BE49-F238E27FC236}">
              <a16:creationId xmlns:a16="http://schemas.microsoft.com/office/drawing/2014/main" id="{C4767751-100B-4549-B7E4-32E5592869E1}"/>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51" name="正方形/長方形 250">
          <a:extLst>
            <a:ext uri="{FF2B5EF4-FFF2-40B4-BE49-F238E27FC236}">
              <a16:creationId xmlns:a16="http://schemas.microsoft.com/office/drawing/2014/main" id="{B30126B3-8E19-4FBB-9B94-2784F7EBF43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52" name="正方形/長方形 251">
          <a:extLst>
            <a:ext uri="{FF2B5EF4-FFF2-40B4-BE49-F238E27FC236}">
              <a16:creationId xmlns:a16="http://schemas.microsoft.com/office/drawing/2014/main" id="{4057100F-DAE8-4939-8C7B-EDCF03904AC3}"/>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3" name="正方形/長方形 252">
          <a:extLst>
            <a:ext uri="{FF2B5EF4-FFF2-40B4-BE49-F238E27FC236}">
              <a16:creationId xmlns:a16="http://schemas.microsoft.com/office/drawing/2014/main" id="{21131D59-44A6-4105-8CEA-288C736518E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11/12</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4" name="正方形/長方形 253">
          <a:extLst>
            <a:ext uri="{FF2B5EF4-FFF2-40B4-BE49-F238E27FC236}">
              <a16:creationId xmlns:a16="http://schemas.microsoft.com/office/drawing/2014/main" id="{B5E7C63C-5546-4C90-8221-525A9981C6C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5" name="正方形/長方形 254">
          <a:extLst>
            <a:ext uri="{FF2B5EF4-FFF2-40B4-BE49-F238E27FC236}">
              <a16:creationId xmlns:a16="http://schemas.microsoft.com/office/drawing/2014/main" id="{DC46C296-AF8B-4C5E-8540-D7EF74836736}"/>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43.2</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6" name="正方形/長方形 255">
          <a:extLst>
            <a:ext uri="{FF2B5EF4-FFF2-40B4-BE49-F238E27FC236}">
              <a16:creationId xmlns:a16="http://schemas.microsoft.com/office/drawing/2014/main" id="{6E0F7297-E51A-48EA-A96F-03E43674B9EE}"/>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7" name="正方形/長方形 256">
          <a:extLst>
            <a:ext uri="{FF2B5EF4-FFF2-40B4-BE49-F238E27FC236}">
              <a16:creationId xmlns:a16="http://schemas.microsoft.com/office/drawing/2014/main" id="{B5970B62-BE50-4DBD-9DD7-48D2D18864B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8" name="正方形/長方形 257">
          <a:extLst>
            <a:ext uri="{FF2B5EF4-FFF2-40B4-BE49-F238E27FC236}">
              <a16:creationId xmlns:a16="http://schemas.microsoft.com/office/drawing/2014/main" id="{A7FB2C4C-7C39-4F1A-B4D3-DAA7C92D0BCB}"/>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9" name="テキスト ボックス 258">
          <a:extLst>
            <a:ext uri="{FF2B5EF4-FFF2-40B4-BE49-F238E27FC236}">
              <a16:creationId xmlns:a16="http://schemas.microsoft.com/office/drawing/2014/main" id="{D2EC2A86-A044-4812-8926-2082C2EEB8E9}"/>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60" name="直線コネクタ 259">
          <a:extLst>
            <a:ext uri="{FF2B5EF4-FFF2-40B4-BE49-F238E27FC236}">
              <a16:creationId xmlns:a16="http://schemas.microsoft.com/office/drawing/2014/main" id="{4088886F-7EF1-480B-84F8-0B1DE858DE1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261" name="テキスト ボックス 260">
          <a:extLst>
            <a:ext uri="{FF2B5EF4-FFF2-40B4-BE49-F238E27FC236}">
              <a16:creationId xmlns:a16="http://schemas.microsoft.com/office/drawing/2014/main" id="{C59C74B5-FF9A-4AB1-96F9-6F75647E5B4F}"/>
            </a:ext>
          </a:extLst>
        </xdr:cNvPr>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262" name="直線コネクタ 261">
          <a:extLst>
            <a:ext uri="{FF2B5EF4-FFF2-40B4-BE49-F238E27FC236}">
              <a16:creationId xmlns:a16="http://schemas.microsoft.com/office/drawing/2014/main" id="{60CB8CB4-7EE2-4F31-A76D-64457A4FF149}"/>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263" name="テキスト ボックス 262">
          <a:extLst>
            <a:ext uri="{FF2B5EF4-FFF2-40B4-BE49-F238E27FC236}">
              <a16:creationId xmlns:a16="http://schemas.microsoft.com/office/drawing/2014/main" id="{5ECB4A8B-D6C0-49B0-97C3-5974698FDF89}"/>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264" name="直線コネクタ 263">
          <a:extLst>
            <a:ext uri="{FF2B5EF4-FFF2-40B4-BE49-F238E27FC236}">
              <a16:creationId xmlns:a16="http://schemas.microsoft.com/office/drawing/2014/main" id="{42E8C4B4-C853-49DF-B87B-0BB549ADA5A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265" name="テキスト ボックス 264">
          <a:extLst>
            <a:ext uri="{FF2B5EF4-FFF2-40B4-BE49-F238E27FC236}">
              <a16:creationId xmlns:a16="http://schemas.microsoft.com/office/drawing/2014/main" id="{6D7C093F-2493-4733-A546-C1DBC4073AE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266" name="直線コネクタ 265">
          <a:extLst>
            <a:ext uri="{FF2B5EF4-FFF2-40B4-BE49-F238E27FC236}">
              <a16:creationId xmlns:a16="http://schemas.microsoft.com/office/drawing/2014/main" id="{89927900-51FF-4638-85AE-E90A0B0CC11D}"/>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267" name="テキスト ボックス 266">
          <a:extLst>
            <a:ext uri="{FF2B5EF4-FFF2-40B4-BE49-F238E27FC236}">
              <a16:creationId xmlns:a16="http://schemas.microsoft.com/office/drawing/2014/main" id="{F0BB59B8-0D6D-42E1-8847-6A4DAA8AA78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268" name="直線コネクタ 267">
          <a:extLst>
            <a:ext uri="{FF2B5EF4-FFF2-40B4-BE49-F238E27FC236}">
              <a16:creationId xmlns:a16="http://schemas.microsoft.com/office/drawing/2014/main" id="{F1F6D83D-F313-4F67-8E1C-DCFE4B9DB1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269" name="テキスト ボックス 268">
          <a:extLst>
            <a:ext uri="{FF2B5EF4-FFF2-40B4-BE49-F238E27FC236}">
              <a16:creationId xmlns:a16="http://schemas.microsoft.com/office/drawing/2014/main" id="{6E579CB3-9F14-4D68-99EA-8865A1AADBFF}"/>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270" name="直線コネクタ 269">
          <a:extLst>
            <a:ext uri="{FF2B5EF4-FFF2-40B4-BE49-F238E27FC236}">
              <a16:creationId xmlns:a16="http://schemas.microsoft.com/office/drawing/2014/main" id="{2827AB0C-3267-458E-8D6C-7332B82C94CE}"/>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271" name="テキスト ボックス 270">
          <a:extLst>
            <a:ext uri="{FF2B5EF4-FFF2-40B4-BE49-F238E27FC236}">
              <a16:creationId xmlns:a16="http://schemas.microsoft.com/office/drawing/2014/main" id="{E20B397B-CC56-4EFF-AE82-F3FEFEBF1E0A}"/>
            </a:ext>
          </a:extLst>
        </xdr:cNvPr>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2" name="直線コネクタ 271">
          <a:extLst>
            <a:ext uri="{FF2B5EF4-FFF2-40B4-BE49-F238E27FC236}">
              <a16:creationId xmlns:a16="http://schemas.microsoft.com/office/drawing/2014/main" id="{E3BDB2FD-239D-403F-89EF-EC3F6AF65E86}"/>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273" name="テキスト ボックス 272">
          <a:extLst>
            <a:ext uri="{FF2B5EF4-FFF2-40B4-BE49-F238E27FC236}">
              <a16:creationId xmlns:a16="http://schemas.microsoft.com/office/drawing/2014/main" id="{D3B4BB99-0FD8-43D8-8C1B-C9686426C93E}"/>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4" name="【保健センター・保健所】&#10;有形固定資産減価償却率グラフ枠">
          <a:extLst>
            <a:ext uri="{FF2B5EF4-FFF2-40B4-BE49-F238E27FC236}">
              <a16:creationId xmlns:a16="http://schemas.microsoft.com/office/drawing/2014/main" id="{4412F8FC-989A-44C2-8618-39E2D3AD5184}"/>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97155</xdr:rowOff>
    </xdr:from>
    <xdr:to>
      <xdr:col>23</xdr:col>
      <xdr:colOff>516889</xdr:colOff>
      <xdr:row>63</xdr:row>
      <xdr:rowOff>133350</xdr:rowOff>
    </xdr:to>
    <xdr:cxnSp macro="">
      <xdr:nvCxnSpPr>
        <xdr:cNvPr id="275" name="直線コネクタ 274">
          <a:extLst>
            <a:ext uri="{FF2B5EF4-FFF2-40B4-BE49-F238E27FC236}">
              <a16:creationId xmlns:a16="http://schemas.microsoft.com/office/drawing/2014/main" id="{D0EC51B4-6E6E-4C74-891C-4DFA78811D2B}"/>
            </a:ext>
          </a:extLst>
        </xdr:cNvPr>
        <xdr:cNvCxnSpPr/>
      </xdr:nvCxnSpPr>
      <xdr:spPr>
        <a:xfrm flipV="1">
          <a:off x="16318864" y="952690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137177</xdr:rowOff>
    </xdr:from>
    <xdr:ext cx="405111" cy="259045"/>
    <xdr:sp macro="" textlink="">
      <xdr:nvSpPr>
        <xdr:cNvPr id="276" name="【保健センター・保健所】&#10;有形固定資産減価償却率最小値テキスト">
          <a:extLst>
            <a:ext uri="{FF2B5EF4-FFF2-40B4-BE49-F238E27FC236}">
              <a16:creationId xmlns:a16="http://schemas.microsoft.com/office/drawing/2014/main" id="{22EB3485-9C20-4958-A896-8D0CF079B307}"/>
            </a:ext>
          </a:extLst>
        </xdr:cNvPr>
        <xdr:cNvSpPr txBox="1"/>
      </xdr:nvSpPr>
      <xdr:spPr>
        <a:xfrm>
          <a:off x="16408400"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428625</xdr:colOff>
      <xdr:row>63</xdr:row>
      <xdr:rowOff>133350</xdr:rowOff>
    </xdr:from>
    <xdr:to>
      <xdr:col>23</xdr:col>
      <xdr:colOff>606425</xdr:colOff>
      <xdr:row>63</xdr:row>
      <xdr:rowOff>133350</xdr:rowOff>
    </xdr:to>
    <xdr:cxnSp macro="">
      <xdr:nvCxnSpPr>
        <xdr:cNvPr id="277" name="直線コネクタ 276">
          <a:extLst>
            <a:ext uri="{FF2B5EF4-FFF2-40B4-BE49-F238E27FC236}">
              <a16:creationId xmlns:a16="http://schemas.microsoft.com/office/drawing/2014/main" id="{CA51CACB-50BA-40EF-931E-1439048F4D31}"/>
            </a:ext>
          </a:extLst>
        </xdr:cNvPr>
        <xdr:cNvCxnSpPr/>
      </xdr:nvCxnSpPr>
      <xdr:spPr>
        <a:xfrm>
          <a:off x="16230600" y="1093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43832</xdr:rowOff>
    </xdr:from>
    <xdr:ext cx="405111" cy="259045"/>
    <xdr:sp macro="" textlink="">
      <xdr:nvSpPr>
        <xdr:cNvPr id="278" name="【保健センター・保健所】&#10;有形固定資産減価償却率最大値テキスト">
          <a:extLst>
            <a:ext uri="{FF2B5EF4-FFF2-40B4-BE49-F238E27FC236}">
              <a16:creationId xmlns:a16="http://schemas.microsoft.com/office/drawing/2014/main" id="{04425A8B-6F43-4FDE-894F-1854AB7A778B}"/>
            </a:ext>
          </a:extLst>
        </xdr:cNvPr>
        <xdr:cNvSpPr txBox="1"/>
      </xdr:nvSpPr>
      <xdr:spPr>
        <a:xfrm>
          <a:off x="16408400" y="930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23</xdr:col>
      <xdr:colOff>428625</xdr:colOff>
      <xdr:row>55</xdr:row>
      <xdr:rowOff>97155</xdr:rowOff>
    </xdr:from>
    <xdr:to>
      <xdr:col>23</xdr:col>
      <xdr:colOff>606425</xdr:colOff>
      <xdr:row>55</xdr:row>
      <xdr:rowOff>97155</xdr:rowOff>
    </xdr:to>
    <xdr:cxnSp macro="">
      <xdr:nvCxnSpPr>
        <xdr:cNvPr id="279" name="直線コネクタ 278">
          <a:extLst>
            <a:ext uri="{FF2B5EF4-FFF2-40B4-BE49-F238E27FC236}">
              <a16:creationId xmlns:a16="http://schemas.microsoft.com/office/drawing/2014/main" id="{050D01BE-D26E-4563-880D-CFB8FE2044C6}"/>
            </a:ext>
          </a:extLst>
        </xdr:cNvPr>
        <xdr:cNvCxnSpPr/>
      </xdr:nvCxnSpPr>
      <xdr:spPr>
        <a:xfrm>
          <a:off x="16230600" y="952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12082</xdr:rowOff>
    </xdr:from>
    <xdr:ext cx="405111" cy="259045"/>
    <xdr:sp macro="" textlink="">
      <xdr:nvSpPr>
        <xdr:cNvPr id="280" name="【保健センター・保健所】&#10;有形固定資産減価償却率平均値テキスト">
          <a:extLst>
            <a:ext uri="{FF2B5EF4-FFF2-40B4-BE49-F238E27FC236}">
              <a16:creationId xmlns:a16="http://schemas.microsoft.com/office/drawing/2014/main" id="{3B108252-5087-47EB-AB19-5146D9E6BAE1}"/>
            </a:ext>
          </a:extLst>
        </xdr:cNvPr>
        <xdr:cNvSpPr txBox="1"/>
      </xdr:nvSpPr>
      <xdr:spPr>
        <a:xfrm>
          <a:off x="16408400" y="102990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48.9</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160655</xdr:rowOff>
    </xdr:from>
    <xdr:to>
      <xdr:col>23</xdr:col>
      <xdr:colOff>568325</xdr:colOff>
      <xdr:row>61</xdr:row>
      <xdr:rowOff>90805</xdr:rowOff>
    </xdr:to>
    <xdr:sp macro="" textlink="">
      <xdr:nvSpPr>
        <xdr:cNvPr id="281" name="フローチャート : 判断 280">
          <a:extLst>
            <a:ext uri="{FF2B5EF4-FFF2-40B4-BE49-F238E27FC236}">
              <a16:creationId xmlns:a16="http://schemas.microsoft.com/office/drawing/2014/main" id="{5FDCE98A-99B3-4D74-BB64-1DA42773D8E8}"/>
            </a:ext>
          </a:extLst>
        </xdr:cNvPr>
        <xdr:cNvSpPr/>
      </xdr:nvSpPr>
      <xdr:spPr>
        <a:xfrm>
          <a:off x="16268700" y="10447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36830</xdr:rowOff>
    </xdr:from>
    <xdr:to>
      <xdr:col>22</xdr:col>
      <xdr:colOff>415925</xdr:colOff>
      <xdr:row>60</xdr:row>
      <xdr:rowOff>138430</xdr:rowOff>
    </xdr:to>
    <xdr:sp macro="" textlink="">
      <xdr:nvSpPr>
        <xdr:cNvPr id="282" name="フローチャート : 判断 281">
          <a:extLst>
            <a:ext uri="{FF2B5EF4-FFF2-40B4-BE49-F238E27FC236}">
              <a16:creationId xmlns:a16="http://schemas.microsoft.com/office/drawing/2014/main" id="{B4060ABD-B7FF-4997-84FE-C702E42557A2}"/>
            </a:ext>
          </a:extLst>
        </xdr:cNvPr>
        <xdr:cNvSpPr/>
      </xdr:nvSpPr>
      <xdr:spPr>
        <a:xfrm>
          <a:off x="15430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129557</xdr:rowOff>
    </xdr:from>
    <xdr:ext cx="405111" cy="259045"/>
    <xdr:sp macro="" textlink="">
      <xdr:nvSpPr>
        <xdr:cNvPr id="283" name="n_1aveValue【保健センター・保健所】&#10;有形固定資産減価償却率">
          <a:extLst>
            <a:ext uri="{FF2B5EF4-FFF2-40B4-BE49-F238E27FC236}">
              <a16:creationId xmlns:a16="http://schemas.microsoft.com/office/drawing/2014/main" id="{FE03FE45-FE55-4974-9846-B97E2BA317C5}"/>
            </a:ext>
          </a:extLst>
        </xdr:cNvPr>
        <xdr:cNvSpPr txBox="1"/>
      </xdr:nvSpPr>
      <xdr:spPr>
        <a:xfrm>
          <a:off x="15266043" y="10416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284" name="テキスト ボックス 283">
          <a:extLst>
            <a:ext uri="{FF2B5EF4-FFF2-40B4-BE49-F238E27FC236}">
              <a16:creationId xmlns:a16="http://schemas.microsoft.com/office/drawing/2014/main" id="{60613BD7-7AE0-48FD-B10A-F4C208D55B98}"/>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5" name="テキスト ボックス 284">
          <a:extLst>
            <a:ext uri="{FF2B5EF4-FFF2-40B4-BE49-F238E27FC236}">
              <a16:creationId xmlns:a16="http://schemas.microsoft.com/office/drawing/2014/main" id="{5C6750F8-BD47-4F4B-AC00-34071B6D6AE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6" name="テキスト ボックス 285">
          <a:extLst>
            <a:ext uri="{FF2B5EF4-FFF2-40B4-BE49-F238E27FC236}">
              <a16:creationId xmlns:a16="http://schemas.microsoft.com/office/drawing/2014/main" id="{F9C0A823-CFEB-416C-B499-040B2A847F9C}"/>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7" name="テキスト ボックス 286">
          <a:extLst>
            <a:ext uri="{FF2B5EF4-FFF2-40B4-BE49-F238E27FC236}">
              <a16:creationId xmlns:a16="http://schemas.microsoft.com/office/drawing/2014/main" id="{2832048C-DFDD-4077-8B61-28A6ADFC17B7}"/>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8" name="テキスト ボックス 287">
          <a:extLst>
            <a:ext uri="{FF2B5EF4-FFF2-40B4-BE49-F238E27FC236}">
              <a16:creationId xmlns:a16="http://schemas.microsoft.com/office/drawing/2014/main" id="{F2B3A9AA-A5A1-4EB5-B039-E9C45E096C8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62</xdr:row>
      <xdr:rowOff>147320</xdr:rowOff>
    </xdr:from>
    <xdr:to>
      <xdr:col>23</xdr:col>
      <xdr:colOff>568325</xdr:colOff>
      <xdr:row>63</xdr:row>
      <xdr:rowOff>77470</xdr:rowOff>
    </xdr:to>
    <xdr:sp macro="" textlink="">
      <xdr:nvSpPr>
        <xdr:cNvPr id="289" name="円/楕円 288">
          <a:extLst>
            <a:ext uri="{FF2B5EF4-FFF2-40B4-BE49-F238E27FC236}">
              <a16:creationId xmlns:a16="http://schemas.microsoft.com/office/drawing/2014/main" id="{3493B63A-1390-4824-AD87-3BD281EBB966}"/>
            </a:ext>
          </a:extLst>
        </xdr:cNvPr>
        <xdr:cNvSpPr/>
      </xdr:nvSpPr>
      <xdr:spPr>
        <a:xfrm>
          <a:off x="162687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62</xdr:row>
      <xdr:rowOff>62247</xdr:rowOff>
    </xdr:from>
    <xdr:ext cx="405111" cy="259045"/>
    <xdr:sp macro="" textlink="">
      <xdr:nvSpPr>
        <xdr:cNvPr id="290" name="【保健センター・保健所】&#10;有形固定資産減価償却率該当値テキスト">
          <a:extLst>
            <a:ext uri="{FF2B5EF4-FFF2-40B4-BE49-F238E27FC236}">
              <a16:creationId xmlns:a16="http://schemas.microsoft.com/office/drawing/2014/main" id="{D2833E69-B85D-44AD-9A79-36F10865F943}"/>
            </a:ext>
          </a:extLst>
        </xdr:cNvPr>
        <xdr:cNvSpPr txBox="1"/>
      </xdr:nvSpPr>
      <xdr:spPr>
        <a:xfrm>
          <a:off x="16408400" y="1069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8255</xdr:rowOff>
    </xdr:from>
    <xdr:to>
      <xdr:col>22</xdr:col>
      <xdr:colOff>415925</xdr:colOff>
      <xdr:row>59</xdr:row>
      <xdr:rowOff>109855</xdr:rowOff>
    </xdr:to>
    <xdr:sp macro="" textlink="">
      <xdr:nvSpPr>
        <xdr:cNvPr id="291" name="円/楕円 290">
          <a:extLst>
            <a:ext uri="{FF2B5EF4-FFF2-40B4-BE49-F238E27FC236}">
              <a16:creationId xmlns:a16="http://schemas.microsoft.com/office/drawing/2014/main" id="{BB23BAE2-6F0A-4043-9F24-FD0068C1A4E2}"/>
            </a:ext>
          </a:extLst>
        </xdr:cNvPr>
        <xdr:cNvSpPr/>
      </xdr:nvSpPr>
      <xdr:spPr>
        <a:xfrm>
          <a:off x="15430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59055</xdr:rowOff>
    </xdr:from>
    <xdr:to>
      <xdr:col>23</xdr:col>
      <xdr:colOff>517525</xdr:colOff>
      <xdr:row>63</xdr:row>
      <xdr:rowOff>26670</xdr:rowOff>
    </xdr:to>
    <xdr:cxnSp macro="">
      <xdr:nvCxnSpPr>
        <xdr:cNvPr id="292" name="直線コネクタ 291">
          <a:extLst>
            <a:ext uri="{FF2B5EF4-FFF2-40B4-BE49-F238E27FC236}">
              <a16:creationId xmlns:a16="http://schemas.microsoft.com/office/drawing/2014/main" id="{430C91E6-F9BC-43BA-9E36-AAA48EC4F08E}"/>
            </a:ext>
          </a:extLst>
        </xdr:cNvPr>
        <xdr:cNvCxnSpPr/>
      </xdr:nvCxnSpPr>
      <xdr:spPr>
        <a:xfrm>
          <a:off x="15481300" y="10174605"/>
          <a:ext cx="838200" cy="65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126382</xdr:rowOff>
    </xdr:from>
    <xdr:ext cx="405111" cy="259045"/>
    <xdr:sp macro="" textlink="">
      <xdr:nvSpPr>
        <xdr:cNvPr id="293" name="n_1mainValue【保健センター・保健所】&#10;有形固定資産減価償却率">
          <a:extLst>
            <a:ext uri="{FF2B5EF4-FFF2-40B4-BE49-F238E27FC236}">
              <a16:creationId xmlns:a16="http://schemas.microsoft.com/office/drawing/2014/main" id="{7E93B686-54B7-40F9-B15B-8F5BF2F2BC06}"/>
            </a:ext>
          </a:extLst>
        </xdr:cNvPr>
        <xdr:cNvSpPr txBox="1"/>
      </xdr:nvSpPr>
      <xdr:spPr>
        <a:xfrm>
          <a:off x="15266043" y="9899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65.9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4" name="正方形/長方形 293">
          <a:extLst>
            <a:ext uri="{FF2B5EF4-FFF2-40B4-BE49-F238E27FC236}">
              <a16:creationId xmlns:a16="http://schemas.microsoft.com/office/drawing/2014/main" id="{87A26B1F-B225-46A5-BADD-7B50F0B6B98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5" name="正方形/長方形 294">
          <a:extLst>
            <a:ext uri="{FF2B5EF4-FFF2-40B4-BE49-F238E27FC236}">
              <a16:creationId xmlns:a16="http://schemas.microsoft.com/office/drawing/2014/main" id="{88E0653D-1B3D-47FC-85C7-760C3218FB0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6" name="正方形/長方形 295">
          <a:extLst>
            <a:ext uri="{FF2B5EF4-FFF2-40B4-BE49-F238E27FC236}">
              <a16:creationId xmlns:a16="http://schemas.microsoft.com/office/drawing/2014/main" id="{0FDDA6BD-3CB7-419D-ACF3-BDFE5AC5464E}"/>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3/12</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7" name="正方形/長方形 296">
          <a:extLst>
            <a:ext uri="{FF2B5EF4-FFF2-40B4-BE49-F238E27FC236}">
              <a16:creationId xmlns:a16="http://schemas.microsoft.com/office/drawing/2014/main" id="{3EB010F8-6417-43BF-9B57-12EF2CB7CF71}"/>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8" name="正方形/長方形 297">
          <a:extLst>
            <a:ext uri="{FF2B5EF4-FFF2-40B4-BE49-F238E27FC236}">
              <a16:creationId xmlns:a16="http://schemas.microsoft.com/office/drawing/2014/main" id="{36E48ECF-8959-448A-87FD-36650EADAE2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9" name="正方形/長方形 298">
          <a:extLst>
            <a:ext uri="{FF2B5EF4-FFF2-40B4-BE49-F238E27FC236}">
              <a16:creationId xmlns:a16="http://schemas.microsoft.com/office/drawing/2014/main" id="{50157EF4-2FCB-4FDA-BB3B-56CF5BA0674F}"/>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00" name="正方形/長方形 299">
          <a:extLst>
            <a:ext uri="{FF2B5EF4-FFF2-40B4-BE49-F238E27FC236}">
              <a16:creationId xmlns:a16="http://schemas.microsoft.com/office/drawing/2014/main" id="{BBA80BF0-40A4-4C91-9EF2-D023D4857D0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1" name="正方形/長方形 300">
          <a:extLst>
            <a:ext uri="{FF2B5EF4-FFF2-40B4-BE49-F238E27FC236}">
              <a16:creationId xmlns:a16="http://schemas.microsoft.com/office/drawing/2014/main" id="{825FCF36-7842-475E-83CB-9CEC8F51834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2" name="テキスト ボックス 301">
          <a:extLst>
            <a:ext uri="{FF2B5EF4-FFF2-40B4-BE49-F238E27FC236}">
              <a16:creationId xmlns:a16="http://schemas.microsoft.com/office/drawing/2014/main" id="{764D9B97-5B35-4D7C-9F9C-A4BD1A6BAD07}"/>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3" name="直線コネクタ 302">
          <a:extLst>
            <a:ext uri="{FF2B5EF4-FFF2-40B4-BE49-F238E27FC236}">
              <a16:creationId xmlns:a16="http://schemas.microsoft.com/office/drawing/2014/main" id="{3F75142F-1789-45D0-A45D-07B080EC6C1E}"/>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304" name="テキスト ボックス 303">
          <a:extLst>
            <a:ext uri="{FF2B5EF4-FFF2-40B4-BE49-F238E27FC236}">
              <a16:creationId xmlns:a16="http://schemas.microsoft.com/office/drawing/2014/main" id="{573D9C98-A083-4400-A597-03AA01EBC3CC}"/>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305" name="直線コネクタ 304">
          <a:extLst>
            <a:ext uri="{FF2B5EF4-FFF2-40B4-BE49-F238E27FC236}">
              <a16:creationId xmlns:a16="http://schemas.microsoft.com/office/drawing/2014/main" id="{158C42AE-6C04-40F7-8A13-0D0008906A2A}"/>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306" name="テキスト ボックス 305">
          <a:extLst>
            <a:ext uri="{FF2B5EF4-FFF2-40B4-BE49-F238E27FC236}">
              <a16:creationId xmlns:a16="http://schemas.microsoft.com/office/drawing/2014/main" id="{03F30FEA-7799-4BD2-AB6B-55DE5799DB1F}"/>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307" name="直線コネクタ 306">
          <a:extLst>
            <a:ext uri="{FF2B5EF4-FFF2-40B4-BE49-F238E27FC236}">
              <a16:creationId xmlns:a16="http://schemas.microsoft.com/office/drawing/2014/main" id="{BD895604-6619-4F43-B55B-A74391D1F3D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308" name="テキスト ボックス 307">
          <a:extLst>
            <a:ext uri="{FF2B5EF4-FFF2-40B4-BE49-F238E27FC236}">
              <a16:creationId xmlns:a16="http://schemas.microsoft.com/office/drawing/2014/main" id="{38160016-D514-4FCD-8CE1-589FC66448A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309" name="直線コネクタ 308">
          <a:extLst>
            <a:ext uri="{FF2B5EF4-FFF2-40B4-BE49-F238E27FC236}">
              <a16:creationId xmlns:a16="http://schemas.microsoft.com/office/drawing/2014/main" id="{BA0897B6-64F7-4495-9D79-637A3A37323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310" name="テキスト ボックス 309">
          <a:extLst>
            <a:ext uri="{FF2B5EF4-FFF2-40B4-BE49-F238E27FC236}">
              <a16:creationId xmlns:a16="http://schemas.microsoft.com/office/drawing/2014/main" id="{F13D41A3-6DC4-4A3B-B3E4-38F7A123757C}"/>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311" name="直線コネクタ 310">
          <a:extLst>
            <a:ext uri="{FF2B5EF4-FFF2-40B4-BE49-F238E27FC236}">
              <a16:creationId xmlns:a16="http://schemas.microsoft.com/office/drawing/2014/main" id="{89035854-CD01-478E-9641-3E3FE2888589}"/>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312" name="テキスト ボックス 311">
          <a:extLst>
            <a:ext uri="{FF2B5EF4-FFF2-40B4-BE49-F238E27FC236}">
              <a16:creationId xmlns:a16="http://schemas.microsoft.com/office/drawing/2014/main" id="{90A9BC4C-F138-41AD-A1C1-5C641A0E0343}"/>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313" name="直線コネクタ 312">
          <a:extLst>
            <a:ext uri="{FF2B5EF4-FFF2-40B4-BE49-F238E27FC236}">
              <a16:creationId xmlns:a16="http://schemas.microsoft.com/office/drawing/2014/main" id="{6E9A51C4-F7A3-4782-A180-B6CB379023B9}"/>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314" name="テキスト ボックス 313">
          <a:extLst>
            <a:ext uri="{FF2B5EF4-FFF2-40B4-BE49-F238E27FC236}">
              <a16:creationId xmlns:a16="http://schemas.microsoft.com/office/drawing/2014/main" id="{5A417AF5-5365-4D03-B87F-A345C4CEA42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5" name="直線コネクタ 314">
          <a:extLst>
            <a:ext uri="{FF2B5EF4-FFF2-40B4-BE49-F238E27FC236}">
              <a16:creationId xmlns:a16="http://schemas.microsoft.com/office/drawing/2014/main" id="{7D62B4BC-A513-4B8A-92ED-C3495175104C}"/>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6" name="テキスト ボックス 315">
          <a:extLst>
            <a:ext uri="{FF2B5EF4-FFF2-40B4-BE49-F238E27FC236}">
              <a16:creationId xmlns:a16="http://schemas.microsoft.com/office/drawing/2014/main" id="{D8BBF2E8-B232-4DBB-A5D1-B4E5BD59FAD1}"/>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7" name="【保健センター・保健所】&#10;一人当たり面積グラフ枠">
          <a:extLst>
            <a:ext uri="{FF2B5EF4-FFF2-40B4-BE49-F238E27FC236}">
              <a16:creationId xmlns:a16="http://schemas.microsoft.com/office/drawing/2014/main" id="{5E0C9CE7-F4F3-4811-B49A-89DFE1F1904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0</xdr:rowOff>
    </xdr:from>
    <xdr:to>
      <xdr:col>32</xdr:col>
      <xdr:colOff>186689</xdr:colOff>
      <xdr:row>64</xdr:row>
      <xdr:rowOff>152400</xdr:rowOff>
    </xdr:to>
    <xdr:cxnSp macro="">
      <xdr:nvCxnSpPr>
        <xdr:cNvPr id="318" name="直線コネクタ 317">
          <a:extLst>
            <a:ext uri="{FF2B5EF4-FFF2-40B4-BE49-F238E27FC236}">
              <a16:creationId xmlns:a16="http://schemas.microsoft.com/office/drawing/2014/main" id="{23E621FB-3F48-4E2A-9464-BF347BD635B9}"/>
            </a:ext>
          </a:extLst>
        </xdr:cNvPr>
        <xdr:cNvCxnSpPr/>
      </xdr:nvCxnSpPr>
      <xdr:spPr>
        <a:xfrm flipV="1">
          <a:off x="22160864" y="96012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156227</xdr:rowOff>
    </xdr:from>
    <xdr:ext cx="469744" cy="259045"/>
    <xdr:sp macro="" textlink="">
      <xdr:nvSpPr>
        <xdr:cNvPr id="319" name="【保健センター・保健所】&#10;一人当たり面積最小値テキスト">
          <a:extLst>
            <a:ext uri="{FF2B5EF4-FFF2-40B4-BE49-F238E27FC236}">
              <a16:creationId xmlns:a16="http://schemas.microsoft.com/office/drawing/2014/main" id="{8C997B3D-80D1-4055-876B-CC446AD354AB}"/>
            </a:ext>
          </a:extLst>
        </xdr:cNvPr>
        <xdr:cNvSpPr txBox="1"/>
      </xdr:nvSpPr>
      <xdr:spPr>
        <a:xfrm>
          <a:off x="22250400" y="1112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0.024</a:t>
          </a:r>
          <a:endParaRPr kumimoji="1" lang="ja-JP" altLang="en-US" sz="1000" b="1">
            <a:latin typeface="ＭＳ Ｐゴシック"/>
          </a:endParaRPr>
        </a:p>
      </xdr:txBody>
    </xdr:sp>
    <xdr:clientData/>
  </xdr:oneCellAnchor>
  <xdr:twoCellAnchor>
    <xdr:from>
      <xdr:col>32</xdr:col>
      <xdr:colOff>98425</xdr:colOff>
      <xdr:row>64</xdr:row>
      <xdr:rowOff>152400</xdr:rowOff>
    </xdr:from>
    <xdr:to>
      <xdr:col>32</xdr:col>
      <xdr:colOff>276225</xdr:colOff>
      <xdr:row>64</xdr:row>
      <xdr:rowOff>152400</xdr:rowOff>
    </xdr:to>
    <xdr:cxnSp macro="">
      <xdr:nvCxnSpPr>
        <xdr:cNvPr id="320" name="直線コネクタ 319">
          <a:extLst>
            <a:ext uri="{FF2B5EF4-FFF2-40B4-BE49-F238E27FC236}">
              <a16:creationId xmlns:a16="http://schemas.microsoft.com/office/drawing/2014/main" id="{45239223-8C64-4F98-97E7-88164E7AF20D}"/>
            </a:ext>
          </a:extLst>
        </xdr:cNvPr>
        <xdr:cNvCxnSpPr/>
      </xdr:nvCxnSpPr>
      <xdr:spPr>
        <a:xfrm>
          <a:off x="22072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118127</xdr:rowOff>
    </xdr:from>
    <xdr:ext cx="469744" cy="259045"/>
    <xdr:sp macro="" textlink="">
      <xdr:nvSpPr>
        <xdr:cNvPr id="321" name="【保健センター・保健所】&#10;一人当たり面積最大値テキスト">
          <a:extLst>
            <a:ext uri="{FF2B5EF4-FFF2-40B4-BE49-F238E27FC236}">
              <a16:creationId xmlns:a16="http://schemas.microsoft.com/office/drawing/2014/main" id="{857FCAF0-B4B2-43B6-A0FD-94C82F780004}"/>
            </a:ext>
          </a:extLst>
        </xdr:cNvPr>
        <xdr:cNvSpPr txBox="1"/>
      </xdr:nvSpPr>
      <xdr:spPr>
        <a:xfrm>
          <a:off x="222504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0.144</a:t>
          </a:r>
          <a:endParaRPr kumimoji="1" lang="ja-JP" altLang="en-US" sz="1000" b="1">
            <a:latin typeface="ＭＳ Ｐゴシック"/>
          </a:endParaRPr>
        </a:p>
      </xdr:txBody>
    </xdr:sp>
    <xdr:clientData/>
  </xdr:oneCellAnchor>
  <xdr:twoCellAnchor>
    <xdr:from>
      <xdr:col>32</xdr:col>
      <xdr:colOff>98425</xdr:colOff>
      <xdr:row>56</xdr:row>
      <xdr:rowOff>0</xdr:rowOff>
    </xdr:from>
    <xdr:to>
      <xdr:col>32</xdr:col>
      <xdr:colOff>276225</xdr:colOff>
      <xdr:row>56</xdr:row>
      <xdr:rowOff>0</xdr:rowOff>
    </xdr:to>
    <xdr:cxnSp macro="">
      <xdr:nvCxnSpPr>
        <xdr:cNvPr id="322" name="直線コネクタ 321">
          <a:extLst>
            <a:ext uri="{FF2B5EF4-FFF2-40B4-BE49-F238E27FC236}">
              <a16:creationId xmlns:a16="http://schemas.microsoft.com/office/drawing/2014/main" id="{3DFAF501-49CF-4C2F-BC9F-D669A7A22885}"/>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10177</xdr:rowOff>
    </xdr:from>
    <xdr:ext cx="469744" cy="259045"/>
    <xdr:sp macro="" textlink="">
      <xdr:nvSpPr>
        <xdr:cNvPr id="323" name="【保健センター・保健所】&#10;一人当たり面積平均値テキスト">
          <a:extLst>
            <a:ext uri="{FF2B5EF4-FFF2-40B4-BE49-F238E27FC236}">
              <a16:creationId xmlns:a16="http://schemas.microsoft.com/office/drawing/2014/main" id="{7D721895-D4A2-456B-96D7-A03B108359C7}"/>
            </a:ext>
          </a:extLst>
        </xdr:cNvPr>
        <xdr:cNvSpPr txBox="1"/>
      </xdr:nvSpPr>
      <xdr:spPr>
        <a:xfrm>
          <a:off x="22250400" y="10468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0.070</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31750</xdr:rowOff>
    </xdr:from>
    <xdr:to>
      <xdr:col>32</xdr:col>
      <xdr:colOff>238125</xdr:colOff>
      <xdr:row>61</xdr:row>
      <xdr:rowOff>133350</xdr:rowOff>
    </xdr:to>
    <xdr:sp macro="" textlink="">
      <xdr:nvSpPr>
        <xdr:cNvPr id="324" name="フローチャート : 判断 323">
          <a:extLst>
            <a:ext uri="{FF2B5EF4-FFF2-40B4-BE49-F238E27FC236}">
              <a16:creationId xmlns:a16="http://schemas.microsoft.com/office/drawing/2014/main" id="{EAEDAC19-C5EE-4881-87D4-5454420AC0B7}"/>
            </a:ext>
          </a:extLst>
        </xdr:cNvPr>
        <xdr:cNvSpPr/>
      </xdr:nvSpPr>
      <xdr:spPr>
        <a:xfrm>
          <a:off x="221107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133350</xdr:rowOff>
    </xdr:from>
    <xdr:to>
      <xdr:col>31</xdr:col>
      <xdr:colOff>85725</xdr:colOff>
      <xdr:row>60</xdr:row>
      <xdr:rowOff>63500</xdr:rowOff>
    </xdr:to>
    <xdr:sp macro="" textlink="">
      <xdr:nvSpPr>
        <xdr:cNvPr id="325" name="フローチャート : 判断 324">
          <a:extLst>
            <a:ext uri="{FF2B5EF4-FFF2-40B4-BE49-F238E27FC236}">
              <a16:creationId xmlns:a16="http://schemas.microsoft.com/office/drawing/2014/main" id="{ADD32487-94E7-4E02-A464-E93D6FDC0A95}"/>
            </a:ext>
          </a:extLst>
        </xdr:cNvPr>
        <xdr:cNvSpPr/>
      </xdr:nvSpPr>
      <xdr:spPr>
        <a:xfrm>
          <a:off x="21272500" y="1024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58</xdr:row>
      <xdr:rowOff>80027</xdr:rowOff>
    </xdr:from>
    <xdr:ext cx="469744" cy="259045"/>
    <xdr:sp macro="" textlink="">
      <xdr:nvSpPr>
        <xdr:cNvPr id="326" name="n_1aveValue【保健センター・保健所】&#10;一人当たり面積">
          <a:extLst>
            <a:ext uri="{FF2B5EF4-FFF2-40B4-BE49-F238E27FC236}">
              <a16:creationId xmlns:a16="http://schemas.microsoft.com/office/drawing/2014/main" id="{134F608B-4CE4-434E-BF01-80CE77A5EC99}"/>
            </a:ext>
          </a:extLst>
        </xdr:cNvPr>
        <xdr:cNvSpPr txBox="1"/>
      </xdr:nvSpPr>
      <xdr:spPr>
        <a:xfrm>
          <a:off x="21075727" y="1002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0.089</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id="{09EB077F-38FA-48F6-B5C6-639F8D4061D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id="{8482F079-B5F1-4A9F-9A56-3026435573EC}"/>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id="{EA56F1BB-4EB4-4858-9C2E-D957978FB47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30" name="テキスト ボックス 329">
          <a:extLst>
            <a:ext uri="{FF2B5EF4-FFF2-40B4-BE49-F238E27FC236}">
              <a16:creationId xmlns:a16="http://schemas.microsoft.com/office/drawing/2014/main" id="{64A8A6EF-95D2-4E72-9EF1-3B66FF9BD5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1" name="テキスト ボックス 330">
          <a:extLst>
            <a:ext uri="{FF2B5EF4-FFF2-40B4-BE49-F238E27FC236}">
              <a16:creationId xmlns:a16="http://schemas.microsoft.com/office/drawing/2014/main" id="{41101FE6-9676-49FF-A85A-579528A57D4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60</xdr:row>
      <xdr:rowOff>0</xdr:rowOff>
    </xdr:from>
    <xdr:to>
      <xdr:col>32</xdr:col>
      <xdr:colOff>238125</xdr:colOff>
      <xdr:row>60</xdr:row>
      <xdr:rowOff>101600</xdr:rowOff>
    </xdr:to>
    <xdr:sp macro="" textlink="">
      <xdr:nvSpPr>
        <xdr:cNvPr id="332" name="円/楕円 331">
          <a:extLst>
            <a:ext uri="{FF2B5EF4-FFF2-40B4-BE49-F238E27FC236}">
              <a16:creationId xmlns:a16="http://schemas.microsoft.com/office/drawing/2014/main" id="{8BA16BC8-D7B7-42BA-A7FA-36FDA5F38DB6}"/>
            </a:ext>
          </a:extLst>
        </xdr:cNvPr>
        <xdr:cNvSpPr/>
      </xdr:nvSpPr>
      <xdr:spPr>
        <a:xfrm>
          <a:off x="221107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59</xdr:row>
      <xdr:rowOff>22877</xdr:rowOff>
    </xdr:from>
    <xdr:ext cx="469744" cy="259045"/>
    <xdr:sp macro="" textlink="">
      <xdr:nvSpPr>
        <xdr:cNvPr id="333" name="【保健センター・保健所】&#10;一人当たり面積該当値テキスト">
          <a:extLst>
            <a:ext uri="{FF2B5EF4-FFF2-40B4-BE49-F238E27FC236}">
              <a16:creationId xmlns:a16="http://schemas.microsoft.com/office/drawing/2014/main" id="{5246051C-B90D-4C41-84C3-D41A881B52C0}"/>
            </a:ext>
          </a:extLst>
        </xdr:cNvPr>
        <xdr:cNvSpPr txBox="1"/>
      </xdr:nvSpPr>
      <xdr:spPr>
        <a:xfrm>
          <a:off x="22250400" y="1013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30</xdr:col>
      <xdr:colOff>669925</xdr:colOff>
      <xdr:row>60</xdr:row>
      <xdr:rowOff>12700</xdr:rowOff>
    </xdr:from>
    <xdr:to>
      <xdr:col>31</xdr:col>
      <xdr:colOff>85725</xdr:colOff>
      <xdr:row>60</xdr:row>
      <xdr:rowOff>114300</xdr:rowOff>
    </xdr:to>
    <xdr:sp macro="" textlink="">
      <xdr:nvSpPr>
        <xdr:cNvPr id="334" name="円/楕円 333">
          <a:extLst>
            <a:ext uri="{FF2B5EF4-FFF2-40B4-BE49-F238E27FC236}">
              <a16:creationId xmlns:a16="http://schemas.microsoft.com/office/drawing/2014/main" id="{460285CB-4173-46AA-B146-920C57B8A297}"/>
            </a:ext>
          </a:extLst>
        </xdr:cNvPr>
        <xdr:cNvSpPr/>
      </xdr:nvSpPr>
      <xdr:spPr>
        <a:xfrm>
          <a:off x="21272500" y="1029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60</xdr:row>
      <xdr:rowOff>50800</xdr:rowOff>
    </xdr:from>
    <xdr:to>
      <xdr:col>32</xdr:col>
      <xdr:colOff>187325</xdr:colOff>
      <xdr:row>60</xdr:row>
      <xdr:rowOff>63500</xdr:rowOff>
    </xdr:to>
    <xdr:cxnSp macro="">
      <xdr:nvCxnSpPr>
        <xdr:cNvPr id="335" name="直線コネクタ 334">
          <a:extLst>
            <a:ext uri="{FF2B5EF4-FFF2-40B4-BE49-F238E27FC236}">
              <a16:creationId xmlns:a16="http://schemas.microsoft.com/office/drawing/2014/main" id="{CC389F3B-14C9-4C21-949E-4F89E0A1CD7D}"/>
            </a:ext>
          </a:extLst>
        </xdr:cNvPr>
        <xdr:cNvCxnSpPr/>
      </xdr:nvCxnSpPr>
      <xdr:spPr>
        <a:xfrm flipV="1">
          <a:off x="21323300" y="103378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105427</xdr:rowOff>
    </xdr:from>
    <xdr:ext cx="469744" cy="259045"/>
    <xdr:sp macro="" textlink="">
      <xdr:nvSpPr>
        <xdr:cNvPr id="336" name="n_1mainValue【保健センター・保健所】&#10;一人当たり面積">
          <a:extLst>
            <a:ext uri="{FF2B5EF4-FFF2-40B4-BE49-F238E27FC236}">
              <a16:creationId xmlns:a16="http://schemas.microsoft.com/office/drawing/2014/main" id="{3CE37FC9-7451-481A-8762-70B220312662}"/>
            </a:ext>
          </a:extLst>
        </xdr:cNvPr>
        <xdr:cNvSpPr txBox="1"/>
      </xdr:nvSpPr>
      <xdr:spPr>
        <a:xfrm>
          <a:off x="21075727" y="1039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7" name="正方形/長方形 336">
          <a:extLst>
            <a:ext uri="{FF2B5EF4-FFF2-40B4-BE49-F238E27FC236}">
              <a16:creationId xmlns:a16="http://schemas.microsoft.com/office/drawing/2014/main" id="{D6A04E8D-47FC-4B40-A3CD-A360BE476A63}"/>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8" name="正方形/長方形 337">
          <a:extLst>
            <a:ext uri="{FF2B5EF4-FFF2-40B4-BE49-F238E27FC236}">
              <a16:creationId xmlns:a16="http://schemas.microsoft.com/office/drawing/2014/main" id="{2C6D9F0D-411C-42ED-A621-38564606C4E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9" name="正方形/長方形 338">
          <a:extLst>
            <a:ext uri="{FF2B5EF4-FFF2-40B4-BE49-F238E27FC236}">
              <a16:creationId xmlns:a16="http://schemas.microsoft.com/office/drawing/2014/main" id="{85EDB722-DE15-4B6D-939D-403FDA41884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8/10</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0" name="正方形/長方形 339">
          <a:extLst>
            <a:ext uri="{FF2B5EF4-FFF2-40B4-BE49-F238E27FC236}">
              <a16:creationId xmlns:a16="http://schemas.microsoft.com/office/drawing/2014/main" id="{45E3F994-9D0A-44C9-81EE-C84078AA9599}"/>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1" name="正方形/長方形 340">
          <a:extLst>
            <a:ext uri="{FF2B5EF4-FFF2-40B4-BE49-F238E27FC236}">
              <a16:creationId xmlns:a16="http://schemas.microsoft.com/office/drawing/2014/main" id="{249632EC-25C0-462A-AFDD-C572994B5DD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2" name="正方形/長方形 341">
          <a:extLst>
            <a:ext uri="{FF2B5EF4-FFF2-40B4-BE49-F238E27FC236}">
              <a16:creationId xmlns:a16="http://schemas.microsoft.com/office/drawing/2014/main" id="{988AA2FA-E4DF-42C3-AF1C-2618FD803BD1}"/>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3" name="正方形/長方形 342">
          <a:extLst>
            <a:ext uri="{FF2B5EF4-FFF2-40B4-BE49-F238E27FC236}">
              <a16:creationId xmlns:a16="http://schemas.microsoft.com/office/drawing/2014/main" id="{48CFC0E7-B0B0-45D1-8F1E-6989EF66C3A1}"/>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61.6</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4" name="正方形/長方形 343">
          <a:extLst>
            <a:ext uri="{FF2B5EF4-FFF2-40B4-BE49-F238E27FC236}">
              <a16:creationId xmlns:a16="http://schemas.microsoft.com/office/drawing/2014/main" id="{4339B6CA-E763-4F7C-AA09-88578307769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5" name="テキスト ボックス 344">
          <a:extLst>
            <a:ext uri="{FF2B5EF4-FFF2-40B4-BE49-F238E27FC236}">
              <a16:creationId xmlns:a16="http://schemas.microsoft.com/office/drawing/2014/main" id="{E0D4F85D-FA14-484F-B05C-6738CA49C1E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6" name="直線コネクタ 345">
          <a:extLst>
            <a:ext uri="{FF2B5EF4-FFF2-40B4-BE49-F238E27FC236}">
              <a16:creationId xmlns:a16="http://schemas.microsoft.com/office/drawing/2014/main" id="{90835E47-49FD-45A6-B063-C83658B364D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347" name="テキスト ボックス 346">
          <a:extLst>
            <a:ext uri="{FF2B5EF4-FFF2-40B4-BE49-F238E27FC236}">
              <a16:creationId xmlns:a16="http://schemas.microsoft.com/office/drawing/2014/main" id="{75ADEFB4-2068-4004-8CEC-08B6B36C1261}"/>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348" name="直線コネクタ 347">
          <a:extLst>
            <a:ext uri="{FF2B5EF4-FFF2-40B4-BE49-F238E27FC236}">
              <a16:creationId xmlns:a16="http://schemas.microsoft.com/office/drawing/2014/main" id="{273FABC2-3CB8-4DA1-A68F-F510D3C87BD9}"/>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349" name="テキスト ボックス 348">
          <a:extLst>
            <a:ext uri="{FF2B5EF4-FFF2-40B4-BE49-F238E27FC236}">
              <a16:creationId xmlns:a16="http://schemas.microsoft.com/office/drawing/2014/main" id="{0B26FF4C-DAC9-48A9-962F-1A4A0B598FD8}"/>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350" name="直線コネクタ 349">
          <a:extLst>
            <a:ext uri="{FF2B5EF4-FFF2-40B4-BE49-F238E27FC236}">
              <a16:creationId xmlns:a16="http://schemas.microsoft.com/office/drawing/2014/main" id="{F74912DB-257D-491B-91EB-70A28AA4D736}"/>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351" name="テキスト ボックス 350">
          <a:extLst>
            <a:ext uri="{FF2B5EF4-FFF2-40B4-BE49-F238E27FC236}">
              <a16:creationId xmlns:a16="http://schemas.microsoft.com/office/drawing/2014/main" id="{D60CCA6A-C64E-4973-8E91-845178B1B83A}"/>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352" name="直線コネクタ 351">
          <a:extLst>
            <a:ext uri="{FF2B5EF4-FFF2-40B4-BE49-F238E27FC236}">
              <a16:creationId xmlns:a16="http://schemas.microsoft.com/office/drawing/2014/main" id="{1F6770A8-93E6-436F-B9EB-F1E918D75EDF}"/>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353" name="テキスト ボックス 352">
          <a:extLst>
            <a:ext uri="{FF2B5EF4-FFF2-40B4-BE49-F238E27FC236}">
              <a16:creationId xmlns:a16="http://schemas.microsoft.com/office/drawing/2014/main" id="{7E90456B-B45F-424A-9A31-F8CD4BEB0215}"/>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354" name="直線コネクタ 353">
          <a:extLst>
            <a:ext uri="{FF2B5EF4-FFF2-40B4-BE49-F238E27FC236}">
              <a16:creationId xmlns:a16="http://schemas.microsoft.com/office/drawing/2014/main" id="{10004687-BB96-4F12-B41E-38FC94202BD5}"/>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355" name="テキスト ボックス 354">
          <a:extLst>
            <a:ext uri="{FF2B5EF4-FFF2-40B4-BE49-F238E27FC236}">
              <a16:creationId xmlns:a16="http://schemas.microsoft.com/office/drawing/2014/main" id="{DB5DB7D1-B24D-400A-B219-A98547F1AD6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356" name="直線コネクタ 355">
          <a:extLst>
            <a:ext uri="{FF2B5EF4-FFF2-40B4-BE49-F238E27FC236}">
              <a16:creationId xmlns:a16="http://schemas.microsoft.com/office/drawing/2014/main" id="{37F9EFCA-5039-41FB-8277-3C8C17D152EA}"/>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357" name="テキスト ボックス 356">
          <a:extLst>
            <a:ext uri="{FF2B5EF4-FFF2-40B4-BE49-F238E27FC236}">
              <a16:creationId xmlns:a16="http://schemas.microsoft.com/office/drawing/2014/main" id="{EB3CD9E5-DB08-42CA-82F6-D23140235605}"/>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8" name="直線コネクタ 357">
          <a:extLst>
            <a:ext uri="{FF2B5EF4-FFF2-40B4-BE49-F238E27FC236}">
              <a16:creationId xmlns:a16="http://schemas.microsoft.com/office/drawing/2014/main" id="{6B1D03E2-F721-4448-841F-0858AEC9692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9" name="テキスト ボックス 358">
          <a:extLst>
            <a:ext uri="{FF2B5EF4-FFF2-40B4-BE49-F238E27FC236}">
              <a16:creationId xmlns:a16="http://schemas.microsoft.com/office/drawing/2014/main" id="{84DEE99C-B169-4079-AF9D-F1E0FCFE8077}"/>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60" name="【消防施設】&#10;有形固定資産減価償却率グラフ枠">
          <a:extLst>
            <a:ext uri="{FF2B5EF4-FFF2-40B4-BE49-F238E27FC236}">
              <a16:creationId xmlns:a16="http://schemas.microsoft.com/office/drawing/2014/main" id="{A610FF12-DC2C-489C-91BB-09D17ECBA032}"/>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49530</xdr:rowOff>
    </xdr:from>
    <xdr:to>
      <xdr:col>23</xdr:col>
      <xdr:colOff>516889</xdr:colOff>
      <xdr:row>85</xdr:row>
      <xdr:rowOff>135255</xdr:rowOff>
    </xdr:to>
    <xdr:cxnSp macro="">
      <xdr:nvCxnSpPr>
        <xdr:cNvPr id="361" name="直線コネクタ 360">
          <a:extLst>
            <a:ext uri="{FF2B5EF4-FFF2-40B4-BE49-F238E27FC236}">
              <a16:creationId xmlns:a16="http://schemas.microsoft.com/office/drawing/2014/main" id="{93A9AE8F-530A-4FF9-8B7D-2203040EDA68}"/>
            </a:ext>
          </a:extLst>
        </xdr:cNvPr>
        <xdr:cNvCxnSpPr/>
      </xdr:nvCxnSpPr>
      <xdr:spPr>
        <a:xfrm flipV="1">
          <a:off x="16318864" y="13422630"/>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139082</xdr:rowOff>
    </xdr:from>
    <xdr:ext cx="405111" cy="259045"/>
    <xdr:sp macro="" textlink="">
      <xdr:nvSpPr>
        <xdr:cNvPr id="362" name="【消防施設】&#10;有形固定資産減価償却率最小値テキスト">
          <a:extLst>
            <a:ext uri="{FF2B5EF4-FFF2-40B4-BE49-F238E27FC236}">
              <a16:creationId xmlns:a16="http://schemas.microsoft.com/office/drawing/2014/main" id="{14F55620-9A7E-4666-84E6-FC4A33609E7F}"/>
            </a:ext>
          </a:extLst>
        </xdr:cNvPr>
        <xdr:cNvSpPr txBox="1"/>
      </xdr:nvSpPr>
      <xdr:spPr>
        <a:xfrm>
          <a:off x="16408400" y="1471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a:t>
          </a:r>
          <a:endParaRPr kumimoji="1" lang="ja-JP" altLang="en-US" sz="1000" b="1">
            <a:latin typeface="ＭＳ Ｐゴシック"/>
          </a:endParaRPr>
        </a:p>
      </xdr:txBody>
    </xdr:sp>
    <xdr:clientData/>
  </xdr:oneCellAnchor>
  <xdr:twoCellAnchor>
    <xdr:from>
      <xdr:col>23</xdr:col>
      <xdr:colOff>428625</xdr:colOff>
      <xdr:row>85</xdr:row>
      <xdr:rowOff>135255</xdr:rowOff>
    </xdr:from>
    <xdr:to>
      <xdr:col>23</xdr:col>
      <xdr:colOff>606425</xdr:colOff>
      <xdr:row>85</xdr:row>
      <xdr:rowOff>135255</xdr:rowOff>
    </xdr:to>
    <xdr:cxnSp macro="">
      <xdr:nvCxnSpPr>
        <xdr:cNvPr id="363" name="直線コネクタ 362">
          <a:extLst>
            <a:ext uri="{FF2B5EF4-FFF2-40B4-BE49-F238E27FC236}">
              <a16:creationId xmlns:a16="http://schemas.microsoft.com/office/drawing/2014/main" id="{5D2B3718-3C37-440B-80BB-F1593ECCA868}"/>
            </a:ext>
          </a:extLst>
        </xdr:cNvPr>
        <xdr:cNvCxnSpPr/>
      </xdr:nvCxnSpPr>
      <xdr:spPr>
        <a:xfrm>
          <a:off x="16230600" y="1470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76</xdr:row>
      <xdr:rowOff>167657</xdr:rowOff>
    </xdr:from>
    <xdr:ext cx="405111" cy="259045"/>
    <xdr:sp macro="" textlink="">
      <xdr:nvSpPr>
        <xdr:cNvPr id="364" name="【消防施設】&#10;有形固定資産減価償却率最大値テキスト">
          <a:extLst>
            <a:ext uri="{FF2B5EF4-FFF2-40B4-BE49-F238E27FC236}">
              <a16:creationId xmlns:a16="http://schemas.microsoft.com/office/drawing/2014/main" id="{3F03D07E-F747-46F8-A14E-2A97E0606158}"/>
            </a:ext>
          </a:extLst>
        </xdr:cNvPr>
        <xdr:cNvSpPr txBox="1"/>
      </xdr:nvSpPr>
      <xdr:spPr>
        <a:xfrm>
          <a:off x="16408400" y="1319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95.4</a:t>
          </a:r>
          <a:endParaRPr kumimoji="1" lang="ja-JP" altLang="en-US" sz="1000" b="1">
            <a:latin typeface="ＭＳ Ｐゴシック"/>
          </a:endParaRPr>
        </a:p>
      </xdr:txBody>
    </xdr:sp>
    <xdr:clientData/>
  </xdr:oneCellAnchor>
  <xdr:twoCellAnchor>
    <xdr:from>
      <xdr:col>23</xdr:col>
      <xdr:colOff>428625</xdr:colOff>
      <xdr:row>78</xdr:row>
      <xdr:rowOff>49530</xdr:rowOff>
    </xdr:from>
    <xdr:to>
      <xdr:col>23</xdr:col>
      <xdr:colOff>606425</xdr:colOff>
      <xdr:row>78</xdr:row>
      <xdr:rowOff>49530</xdr:rowOff>
    </xdr:to>
    <xdr:cxnSp macro="">
      <xdr:nvCxnSpPr>
        <xdr:cNvPr id="365" name="直線コネクタ 364">
          <a:extLst>
            <a:ext uri="{FF2B5EF4-FFF2-40B4-BE49-F238E27FC236}">
              <a16:creationId xmlns:a16="http://schemas.microsoft.com/office/drawing/2014/main" id="{62B3D75F-2D4B-49D4-A03D-7990B4E1EE69}"/>
            </a:ext>
          </a:extLst>
        </xdr:cNvPr>
        <xdr:cNvCxnSpPr/>
      </xdr:nvCxnSpPr>
      <xdr:spPr>
        <a:xfrm>
          <a:off x="16230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80</xdr:row>
      <xdr:rowOff>139716</xdr:rowOff>
    </xdr:from>
    <xdr:ext cx="405111" cy="259045"/>
    <xdr:sp macro="" textlink="">
      <xdr:nvSpPr>
        <xdr:cNvPr id="366" name="【消防施設】&#10;有形固定資産減価償却率平均値テキスト">
          <a:extLst>
            <a:ext uri="{FF2B5EF4-FFF2-40B4-BE49-F238E27FC236}">
              <a16:creationId xmlns:a16="http://schemas.microsoft.com/office/drawing/2014/main" id="{10994F85-06FC-4922-9889-F220DB699407}"/>
            </a:ext>
          </a:extLst>
        </xdr:cNvPr>
        <xdr:cNvSpPr txBox="1"/>
      </xdr:nvSpPr>
      <xdr:spPr>
        <a:xfrm>
          <a:off x="16408400" y="138557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116839</xdr:rowOff>
    </xdr:from>
    <xdr:to>
      <xdr:col>23</xdr:col>
      <xdr:colOff>568325</xdr:colOff>
      <xdr:row>82</xdr:row>
      <xdr:rowOff>46989</xdr:rowOff>
    </xdr:to>
    <xdr:sp macro="" textlink="">
      <xdr:nvSpPr>
        <xdr:cNvPr id="367" name="フローチャート : 判断 366">
          <a:extLst>
            <a:ext uri="{FF2B5EF4-FFF2-40B4-BE49-F238E27FC236}">
              <a16:creationId xmlns:a16="http://schemas.microsoft.com/office/drawing/2014/main" id="{2AEC25C0-C835-41FA-90C8-DC6BF845BB96}"/>
            </a:ext>
          </a:extLst>
        </xdr:cNvPr>
        <xdr:cNvSpPr/>
      </xdr:nvSpPr>
      <xdr:spPr>
        <a:xfrm>
          <a:off x="16268700" y="140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113030</xdr:rowOff>
    </xdr:from>
    <xdr:to>
      <xdr:col>22</xdr:col>
      <xdr:colOff>415925</xdr:colOff>
      <xdr:row>82</xdr:row>
      <xdr:rowOff>43180</xdr:rowOff>
    </xdr:to>
    <xdr:sp macro="" textlink="">
      <xdr:nvSpPr>
        <xdr:cNvPr id="368" name="フローチャート : 判断 367">
          <a:extLst>
            <a:ext uri="{FF2B5EF4-FFF2-40B4-BE49-F238E27FC236}">
              <a16:creationId xmlns:a16="http://schemas.microsoft.com/office/drawing/2014/main" id="{1EDCF9A4-1A63-420D-BCCA-1C1CBBBAA93E}"/>
            </a:ext>
          </a:extLst>
        </xdr:cNvPr>
        <xdr:cNvSpPr/>
      </xdr:nvSpPr>
      <xdr:spPr>
        <a:xfrm>
          <a:off x="15430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59707</xdr:rowOff>
    </xdr:from>
    <xdr:ext cx="405111" cy="259045"/>
    <xdr:sp macro="" textlink="">
      <xdr:nvSpPr>
        <xdr:cNvPr id="369" name="n_1aveValue【消防施設】&#10;有形固定資産減価償却率">
          <a:extLst>
            <a:ext uri="{FF2B5EF4-FFF2-40B4-BE49-F238E27FC236}">
              <a16:creationId xmlns:a16="http://schemas.microsoft.com/office/drawing/2014/main" id="{B858A0B7-60F5-40BF-9C4B-FDC276B23C4F}"/>
            </a:ext>
          </a:extLst>
        </xdr:cNvPr>
        <xdr:cNvSpPr txBox="1"/>
      </xdr:nvSpPr>
      <xdr:spPr>
        <a:xfrm>
          <a:off x="15266043"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62.4</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370" name="テキスト ボックス 369">
          <a:extLst>
            <a:ext uri="{FF2B5EF4-FFF2-40B4-BE49-F238E27FC236}">
              <a16:creationId xmlns:a16="http://schemas.microsoft.com/office/drawing/2014/main" id="{37776FC8-9AF6-4490-8100-2F27F447068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71" name="テキスト ボックス 370">
          <a:extLst>
            <a:ext uri="{FF2B5EF4-FFF2-40B4-BE49-F238E27FC236}">
              <a16:creationId xmlns:a16="http://schemas.microsoft.com/office/drawing/2014/main" id="{283856D3-0C3B-4D2C-9672-F7594E1543A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72" name="テキスト ボックス 371">
          <a:extLst>
            <a:ext uri="{FF2B5EF4-FFF2-40B4-BE49-F238E27FC236}">
              <a16:creationId xmlns:a16="http://schemas.microsoft.com/office/drawing/2014/main" id="{EB3679C2-80B4-41E2-AC5E-478D6AE09D33}"/>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3" name="テキスト ボックス 372">
          <a:extLst>
            <a:ext uri="{FF2B5EF4-FFF2-40B4-BE49-F238E27FC236}">
              <a16:creationId xmlns:a16="http://schemas.microsoft.com/office/drawing/2014/main" id="{998D7503-27FF-4806-B57E-81AFD4A5F421}"/>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4" name="テキスト ボックス 373">
          <a:extLst>
            <a:ext uri="{FF2B5EF4-FFF2-40B4-BE49-F238E27FC236}">
              <a16:creationId xmlns:a16="http://schemas.microsoft.com/office/drawing/2014/main" id="{658AE602-545D-4D9D-9010-5FA645B334B1}"/>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84</xdr:row>
      <xdr:rowOff>101600</xdr:rowOff>
    </xdr:from>
    <xdr:to>
      <xdr:col>23</xdr:col>
      <xdr:colOff>568325</xdr:colOff>
      <xdr:row>85</xdr:row>
      <xdr:rowOff>31750</xdr:rowOff>
    </xdr:to>
    <xdr:sp macro="" textlink="">
      <xdr:nvSpPr>
        <xdr:cNvPr id="375" name="円/楕円 374">
          <a:extLst>
            <a:ext uri="{FF2B5EF4-FFF2-40B4-BE49-F238E27FC236}">
              <a16:creationId xmlns:a16="http://schemas.microsoft.com/office/drawing/2014/main" id="{00C5B17D-39E2-4B06-A497-7EAC20DE7DC7}"/>
            </a:ext>
          </a:extLst>
        </xdr:cNvPr>
        <xdr:cNvSpPr/>
      </xdr:nvSpPr>
      <xdr:spPr>
        <a:xfrm>
          <a:off x="16268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84</xdr:row>
      <xdr:rowOff>80027</xdr:rowOff>
    </xdr:from>
    <xdr:ext cx="405111" cy="259045"/>
    <xdr:sp macro="" textlink="">
      <xdr:nvSpPr>
        <xdr:cNvPr id="376" name="【消防施設】&#10;有形固定資産減価償却率該当値テキスト">
          <a:extLst>
            <a:ext uri="{FF2B5EF4-FFF2-40B4-BE49-F238E27FC236}">
              <a16:creationId xmlns:a16="http://schemas.microsoft.com/office/drawing/2014/main" id="{89BC646A-CACD-4852-A2E8-E87D10FC09A2}"/>
            </a:ext>
          </a:extLst>
        </xdr:cNvPr>
        <xdr:cNvSpPr txBox="1"/>
      </xdr:nvSpPr>
      <xdr:spPr>
        <a:xfrm>
          <a:off x="16408400" y="1448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36.0</a:t>
          </a:r>
          <a:endParaRPr kumimoji="1" lang="ja-JP" altLang="en-US" sz="1000" b="1">
            <a:solidFill>
              <a:srgbClr val="FF0000"/>
            </a:solidFill>
            <a:latin typeface="ＭＳ Ｐゴシック"/>
          </a:endParaRPr>
        </a:p>
      </xdr:txBody>
    </xdr:sp>
    <xdr:clientData/>
  </xdr:oneCellAnchor>
  <xdr:twoCellAnchor>
    <xdr:from>
      <xdr:col>22</xdr:col>
      <xdr:colOff>314325</xdr:colOff>
      <xdr:row>86</xdr:row>
      <xdr:rowOff>109220</xdr:rowOff>
    </xdr:from>
    <xdr:to>
      <xdr:col>22</xdr:col>
      <xdr:colOff>415925</xdr:colOff>
      <xdr:row>87</xdr:row>
      <xdr:rowOff>39370</xdr:rowOff>
    </xdr:to>
    <xdr:sp macro="" textlink="">
      <xdr:nvSpPr>
        <xdr:cNvPr id="377" name="円/楕円 376">
          <a:extLst>
            <a:ext uri="{FF2B5EF4-FFF2-40B4-BE49-F238E27FC236}">
              <a16:creationId xmlns:a16="http://schemas.microsoft.com/office/drawing/2014/main" id="{E480FD82-74A1-473E-AAD8-146E36CAEEC0}"/>
            </a:ext>
          </a:extLst>
        </xdr:cNvPr>
        <xdr:cNvSpPr/>
      </xdr:nvSpPr>
      <xdr:spPr>
        <a:xfrm>
          <a:off x="15430500" y="1485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84</xdr:row>
      <xdr:rowOff>152400</xdr:rowOff>
    </xdr:from>
    <xdr:to>
      <xdr:col>23</xdr:col>
      <xdr:colOff>517525</xdr:colOff>
      <xdr:row>86</xdr:row>
      <xdr:rowOff>160020</xdr:rowOff>
    </xdr:to>
    <xdr:cxnSp macro="">
      <xdr:nvCxnSpPr>
        <xdr:cNvPr id="378" name="直線コネクタ 377">
          <a:extLst>
            <a:ext uri="{FF2B5EF4-FFF2-40B4-BE49-F238E27FC236}">
              <a16:creationId xmlns:a16="http://schemas.microsoft.com/office/drawing/2014/main" id="{2F32441C-5A47-4305-A812-13051BC33DE9}"/>
            </a:ext>
          </a:extLst>
        </xdr:cNvPr>
        <xdr:cNvCxnSpPr/>
      </xdr:nvCxnSpPr>
      <xdr:spPr>
        <a:xfrm flipV="1">
          <a:off x="15481300" y="14554200"/>
          <a:ext cx="838200" cy="350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87</xdr:row>
      <xdr:rowOff>30497</xdr:rowOff>
    </xdr:from>
    <xdr:ext cx="405111" cy="259045"/>
    <xdr:sp macro="" textlink="">
      <xdr:nvSpPr>
        <xdr:cNvPr id="379" name="n_1mainValue【消防施設】&#10;有形固定資産減価償却率">
          <a:extLst>
            <a:ext uri="{FF2B5EF4-FFF2-40B4-BE49-F238E27FC236}">
              <a16:creationId xmlns:a16="http://schemas.microsoft.com/office/drawing/2014/main" id="{0458FC61-B199-410D-B87C-50A969D34C03}"/>
            </a:ext>
          </a:extLst>
        </xdr:cNvPr>
        <xdr:cNvSpPr txBox="1"/>
      </xdr:nvSpPr>
      <xdr:spPr>
        <a:xfrm>
          <a:off x="15266043" y="1494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80" name="正方形/長方形 379">
          <a:extLst>
            <a:ext uri="{FF2B5EF4-FFF2-40B4-BE49-F238E27FC236}">
              <a16:creationId xmlns:a16="http://schemas.microsoft.com/office/drawing/2014/main" id="{31CD8F4A-3202-4880-BDA7-E30C18E8E3A8}"/>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81" name="正方形/長方形 380">
          <a:extLst>
            <a:ext uri="{FF2B5EF4-FFF2-40B4-BE49-F238E27FC236}">
              <a16:creationId xmlns:a16="http://schemas.microsoft.com/office/drawing/2014/main" id="{1586756F-BFF4-4963-B0EE-3FB7C175803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2" name="正方形/長方形 381">
          <a:extLst>
            <a:ext uri="{FF2B5EF4-FFF2-40B4-BE49-F238E27FC236}">
              <a16:creationId xmlns:a16="http://schemas.microsoft.com/office/drawing/2014/main" id="{AE1DE17F-5318-4DE8-8968-9A346544BDC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3" name="正方形/長方形 382">
          <a:extLst>
            <a:ext uri="{FF2B5EF4-FFF2-40B4-BE49-F238E27FC236}">
              <a16:creationId xmlns:a16="http://schemas.microsoft.com/office/drawing/2014/main" id="{12591389-8DC8-4FD5-BBBC-174068F95911}"/>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4" name="正方形/長方形 383">
          <a:extLst>
            <a:ext uri="{FF2B5EF4-FFF2-40B4-BE49-F238E27FC236}">
              <a16:creationId xmlns:a16="http://schemas.microsoft.com/office/drawing/2014/main" id="{A7B0C90A-B6FB-4C5F-845C-7401DE0A23A3}"/>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5" name="正方形/長方形 384">
          <a:extLst>
            <a:ext uri="{FF2B5EF4-FFF2-40B4-BE49-F238E27FC236}">
              <a16:creationId xmlns:a16="http://schemas.microsoft.com/office/drawing/2014/main" id="{2BACE94A-C6E2-451F-8BC5-A7D5891BFC43}"/>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6" name="正方形/長方形 385">
          <a:extLst>
            <a:ext uri="{FF2B5EF4-FFF2-40B4-BE49-F238E27FC236}">
              <a16:creationId xmlns:a16="http://schemas.microsoft.com/office/drawing/2014/main" id="{008B222E-47CC-437F-9C95-93FD231DACF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7" name="正方形/長方形 386">
          <a:extLst>
            <a:ext uri="{FF2B5EF4-FFF2-40B4-BE49-F238E27FC236}">
              <a16:creationId xmlns:a16="http://schemas.microsoft.com/office/drawing/2014/main" id="{2544248A-BD3E-4019-ABFE-3D5DFF9F987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388" name="正方形/長方形 387">
          <a:extLst>
            <a:ext uri="{FF2B5EF4-FFF2-40B4-BE49-F238E27FC236}">
              <a16:creationId xmlns:a16="http://schemas.microsoft.com/office/drawing/2014/main" id="{BEA07105-07D6-4553-B247-74654DDD46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389" name="正方形/長方形 388">
          <a:extLst>
            <a:ext uri="{FF2B5EF4-FFF2-40B4-BE49-F238E27FC236}">
              <a16:creationId xmlns:a16="http://schemas.microsoft.com/office/drawing/2014/main" id="{B87FBE9D-D396-42E2-8300-11DE91552AC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390" name="正方形/長方形 389">
          <a:extLst>
            <a:ext uri="{FF2B5EF4-FFF2-40B4-BE49-F238E27FC236}">
              <a16:creationId xmlns:a16="http://schemas.microsoft.com/office/drawing/2014/main" id="{83EDF309-2502-4FDD-9269-21F310AEEDB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14/14</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391" name="正方形/長方形 390">
          <a:extLst>
            <a:ext uri="{FF2B5EF4-FFF2-40B4-BE49-F238E27FC236}">
              <a16:creationId xmlns:a16="http://schemas.microsoft.com/office/drawing/2014/main" id="{C1759252-E29A-456A-9D0F-000DE4541EDA}"/>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392" name="正方形/長方形 391">
          <a:extLst>
            <a:ext uri="{FF2B5EF4-FFF2-40B4-BE49-F238E27FC236}">
              <a16:creationId xmlns:a16="http://schemas.microsoft.com/office/drawing/2014/main" id="{BDF0F52C-1F6E-4280-BFA4-66CCE988A685}"/>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393" name="正方形/長方形 392">
          <a:extLst>
            <a:ext uri="{FF2B5EF4-FFF2-40B4-BE49-F238E27FC236}">
              <a16:creationId xmlns:a16="http://schemas.microsoft.com/office/drawing/2014/main" id="{EA21670E-46A3-44D3-9408-A5F28EBDFF02}"/>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394" name="正方形/長方形 393">
          <a:extLst>
            <a:ext uri="{FF2B5EF4-FFF2-40B4-BE49-F238E27FC236}">
              <a16:creationId xmlns:a16="http://schemas.microsoft.com/office/drawing/2014/main" id="{DAE9BE65-B0D3-452A-97BF-17D6B9E47A03}"/>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395" name="正方形/長方形 394">
          <a:extLst>
            <a:ext uri="{FF2B5EF4-FFF2-40B4-BE49-F238E27FC236}">
              <a16:creationId xmlns:a16="http://schemas.microsoft.com/office/drawing/2014/main" id="{00690CCE-1320-46CB-AAE0-0604FC0751D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396" name="テキスト ボックス 395">
          <a:extLst>
            <a:ext uri="{FF2B5EF4-FFF2-40B4-BE49-F238E27FC236}">
              <a16:creationId xmlns:a16="http://schemas.microsoft.com/office/drawing/2014/main" id="{6D5224B2-DD8C-4CF0-93F0-0A8355A4AAE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397" name="直線コネクタ 396">
          <a:extLst>
            <a:ext uri="{FF2B5EF4-FFF2-40B4-BE49-F238E27FC236}">
              <a16:creationId xmlns:a16="http://schemas.microsoft.com/office/drawing/2014/main" id="{1274521B-7FC8-42C9-B661-FE9804EEF39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398" name="テキスト ボックス 397">
          <a:extLst>
            <a:ext uri="{FF2B5EF4-FFF2-40B4-BE49-F238E27FC236}">
              <a16:creationId xmlns:a16="http://schemas.microsoft.com/office/drawing/2014/main" id="{FB85FC86-3941-4E82-89BF-BC171AD1972C}"/>
            </a:ext>
          </a:extLst>
        </xdr:cNvPr>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399" name="直線コネクタ 398">
          <a:extLst>
            <a:ext uri="{FF2B5EF4-FFF2-40B4-BE49-F238E27FC236}">
              <a16:creationId xmlns:a16="http://schemas.microsoft.com/office/drawing/2014/main" id="{F25621BC-CF59-4012-A4B9-B94826A7C69B}"/>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400" name="テキスト ボックス 399">
          <a:extLst>
            <a:ext uri="{FF2B5EF4-FFF2-40B4-BE49-F238E27FC236}">
              <a16:creationId xmlns:a16="http://schemas.microsoft.com/office/drawing/2014/main" id="{47183904-085E-4475-B6F8-DDB34F26A780}"/>
            </a:ext>
          </a:extLst>
        </xdr:cNvPr>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401" name="直線コネクタ 400">
          <a:extLst>
            <a:ext uri="{FF2B5EF4-FFF2-40B4-BE49-F238E27FC236}">
              <a16:creationId xmlns:a16="http://schemas.microsoft.com/office/drawing/2014/main" id="{7BDECBD7-7C59-4E90-B6B8-75204CE050EC}"/>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402" name="テキスト ボックス 401">
          <a:extLst>
            <a:ext uri="{FF2B5EF4-FFF2-40B4-BE49-F238E27FC236}">
              <a16:creationId xmlns:a16="http://schemas.microsoft.com/office/drawing/2014/main" id="{DB132745-376C-4CB3-BA54-80C01C442997}"/>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403" name="直線コネクタ 402">
          <a:extLst>
            <a:ext uri="{FF2B5EF4-FFF2-40B4-BE49-F238E27FC236}">
              <a16:creationId xmlns:a16="http://schemas.microsoft.com/office/drawing/2014/main" id="{B38AE986-0D4B-42E4-AAA8-64DDB9BD7D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404" name="テキスト ボックス 403">
          <a:extLst>
            <a:ext uri="{FF2B5EF4-FFF2-40B4-BE49-F238E27FC236}">
              <a16:creationId xmlns:a16="http://schemas.microsoft.com/office/drawing/2014/main" id="{497BF4C2-5708-42BB-A11A-BA5E21DDC0AF}"/>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405" name="直線コネクタ 404">
          <a:extLst>
            <a:ext uri="{FF2B5EF4-FFF2-40B4-BE49-F238E27FC236}">
              <a16:creationId xmlns:a16="http://schemas.microsoft.com/office/drawing/2014/main" id="{BDA16E24-9EA2-4AD9-ABD1-3C19F865FFCE}"/>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406" name="テキスト ボックス 405">
          <a:extLst>
            <a:ext uri="{FF2B5EF4-FFF2-40B4-BE49-F238E27FC236}">
              <a16:creationId xmlns:a16="http://schemas.microsoft.com/office/drawing/2014/main" id="{A6ACDA8B-47C2-45F5-82F9-115A9EFF6AB1}"/>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407" name="直線コネクタ 406">
          <a:extLst>
            <a:ext uri="{FF2B5EF4-FFF2-40B4-BE49-F238E27FC236}">
              <a16:creationId xmlns:a16="http://schemas.microsoft.com/office/drawing/2014/main" id="{C4925802-E238-4BD5-B57A-7779AAECAB17}"/>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408" name="テキスト ボックス 407">
          <a:extLst>
            <a:ext uri="{FF2B5EF4-FFF2-40B4-BE49-F238E27FC236}">
              <a16:creationId xmlns:a16="http://schemas.microsoft.com/office/drawing/2014/main" id="{4DD462C9-39E8-497D-A721-DAE48E4F66E0}"/>
            </a:ext>
          </a:extLst>
        </xdr:cNvPr>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09" name="直線コネクタ 408">
          <a:extLst>
            <a:ext uri="{FF2B5EF4-FFF2-40B4-BE49-F238E27FC236}">
              <a16:creationId xmlns:a16="http://schemas.microsoft.com/office/drawing/2014/main" id="{CC1D436A-0ADA-4017-BE3B-85929372F81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10" name="テキスト ボックス 409">
          <a:extLst>
            <a:ext uri="{FF2B5EF4-FFF2-40B4-BE49-F238E27FC236}">
              <a16:creationId xmlns:a16="http://schemas.microsoft.com/office/drawing/2014/main" id="{9F1957D7-D8C1-4BD4-8F69-2C652294F2AF}"/>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11" name="【庁舎】&#10;有形固定資産減価償却率グラフ枠">
          <a:extLst>
            <a:ext uri="{FF2B5EF4-FFF2-40B4-BE49-F238E27FC236}">
              <a16:creationId xmlns:a16="http://schemas.microsoft.com/office/drawing/2014/main" id="{724D60A6-3AF3-4B82-84EF-7DA0C30E68F3}"/>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26670</xdr:rowOff>
    </xdr:from>
    <xdr:to>
      <xdr:col>23</xdr:col>
      <xdr:colOff>516889</xdr:colOff>
      <xdr:row>107</xdr:row>
      <xdr:rowOff>146686</xdr:rowOff>
    </xdr:to>
    <xdr:cxnSp macro="">
      <xdr:nvCxnSpPr>
        <xdr:cNvPr id="412" name="直線コネクタ 411">
          <a:extLst>
            <a:ext uri="{FF2B5EF4-FFF2-40B4-BE49-F238E27FC236}">
              <a16:creationId xmlns:a16="http://schemas.microsoft.com/office/drawing/2014/main" id="{8E12E67B-C729-42C8-8C01-42F3FFEBF920}"/>
            </a:ext>
          </a:extLst>
        </xdr:cNvPr>
        <xdr:cNvCxnSpPr/>
      </xdr:nvCxnSpPr>
      <xdr:spPr>
        <a:xfrm flipV="1">
          <a:off x="16318864" y="17171670"/>
          <a:ext cx="0" cy="1320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150513</xdr:rowOff>
    </xdr:from>
    <xdr:ext cx="405111" cy="259045"/>
    <xdr:sp macro="" textlink="">
      <xdr:nvSpPr>
        <xdr:cNvPr id="413" name="【庁舎】&#10;有形固定資産減価償却率最小値テキスト">
          <a:extLst>
            <a:ext uri="{FF2B5EF4-FFF2-40B4-BE49-F238E27FC236}">
              <a16:creationId xmlns:a16="http://schemas.microsoft.com/office/drawing/2014/main" id="{CDEA0027-81B7-40DE-86D4-6C1D9EED0CDC}"/>
            </a:ext>
          </a:extLst>
        </xdr:cNvPr>
        <xdr:cNvSpPr txBox="1"/>
      </xdr:nvSpPr>
      <xdr:spPr>
        <a:xfrm>
          <a:off x="16408400" y="18495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29.3</a:t>
          </a:r>
          <a:endParaRPr kumimoji="1" lang="ja-JP" altLang="en-US" sz="1000" b="1">
            <a:latin typeface="ＭＳ Ｐゴシック"/>
          </a:endParaRPr>
        </a:p>
      </xdr:txBody>
    </xdr:sp>
    <xdr:clientData/>
  </xdr:oneCellAnchor>
  <xdr:twoCellAnchor>
    <xdr:from>
      <xdr:col>23</xdr:col>
      <xdr:colOff>428625</xdr:colOff>
      <xdr:row>107</xdr:row>
      <xdr:rowOff>146686</xdr:rowOff>
    </xdr:from>
    <xdr:to>
      <xdr:col>23</xdr:col>
      <xdr:colOff>606425</xdr:colOff>
      <xdr:row>107</xdr:row>
      <xdr:rowOff>146686</xdr:rowOff>
    </xdr:to>
    <xdr:cxnSp macro="">
      <xdr:nvCxnSpPr>
        <xdr:cNvPr id="414" name="直線コネクタ 413">
          <a:extLst>
            <a:ext uri="{FF2B5EF4-FFF2-40B4-BE49-F238E27FC236}">
              <a16:creationId xmlns:a16="http://schemas.microsoft.com/office/drawing/2014/main" id="{49549858-3DFE-495B-9494-743920072E26}"/>
            </a:ext>
          </a:extLst>
        </xdr:cNvPr>
        <xdr:cNvCxnSpPr/>
      </xdr:nvCxnSpPr>
      <xdr:spPr>
        <a:xfrm>
          <a:off x="16230600" y="18491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144797</xdr:rowOff>
    </xdr:from>
    <xdr:ext cx="405111" cy="259045"/>
    <xdr:sp macro="" textlink="">
      <xdr:nvSpPr>
        <xdr:cNvPr id="415" name="【庁舎】&#10;有形固定資産減価償却率最大値テキスト">
          <a:extLst>
            <a:ext uri="{FF2B5EF4-FFF2-40B4-BE49-F238E27FC236}">
              <a16:creationId xmlns:a16="http://schemas.microsoft.com/office/drawing/2014/main" id="{383F6D9F-E3E8-45AA-B03C-F12E611088C3}"/>
            </a:ext>
          </a:extLst>
        </xdr:cNvPr>
        <xdr:cNvSpPr txBox="1"/>
      </xdr:nvSpPr>
      <xdr:spPr>
        <a:xfrm>
          <a:off x="16408400" y="1694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98.6</a:t>
          </a:r>
          <a:endParaRPr kumimoji="1" lang="ja-JP" altLang="en-US" sz="1000" b="1">
            <a:latin typeface="ＭＳ Ｐゴシック"/>
          </a:endParaRPr>
        </a:p>
      </xdr:txBody>
    </xdr:sp>
    <xdr:clientData/>
  </xdr:oneCellAnchor>
  <xdr:twoCellAnchor>
    <xdr:from>
      <xdr:col>23</xdr:col>
      <xdr:colOff>428625</xdr:colOff>
      <xdr:row>100</xdr:row>
      <xdr:rowOff>26670</xdr:rowOff>
    </xdr:from>
    <xdr:to>
      <xdr:col>23</xdr:col>
      <xdr:colOff>606425</xdr:colOff>
      <xdr:row>100</xdr:row>
      <xdr:rowOff>26670</xdr:rowOff>
    </xdr:to>
    <xdr:cxnSp macro="">
      <xdr:nvCxnSpPr>
        <xdr:cNvPr id="416" name="直線コネクタ 415">
          <a:extLst>
            <a:ext uri="{FF2B5EF4-FFF2-40B4-BE49-F238E27FC236}">
              <a16:creationId xmlns:a16="http://schemas.microsoft.com/office/drawing/2014/main" id="{15C94A9B-FD7A-42D0-85FD-37D3D5DCD685}"/>
            </a:ext>
          </a:extLst>
        </xdr:cNvPr>
        <xdr:cNvCxnSpPr/>
      </xdr:nvCxnSpPr>
      <xdr:spPr>
        <a:xfrm>
          <a:off x="16230600" y="1717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76852</xdr:rowOff>
    </xdr:from>
    <xdr:ext cx="405111" cy="259045"/>
    <xdr:sp macro="" textlink="">
      <xdr:nvSpPr>
        <xdr:cNvPr id="417" name="【庁舎】&#10;有形固定資産減価償却率平均値テキスト">
          <a:extLst>
            <a:ext uri="{FF2B5EF4-FFF2-40B4-BE49-F238E27FC236}">
              <a16:creationId xmlns:a16="http://schemas.microsoft.com/office/drawing/2014/main" id="{71AB3EBD-AF93-4441-8C01-73350A304AA9}"/>
            </a:ext>
          </a:extLst>
        </xdr:cNvPr>
        <xdr:cNvSpPr txBox="1"/>
      </xdr:nvSpPr>
      <xdr:spPr>
        <a:xfrm>
          <a:off x="16408400" y="17736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58.5</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53975</xdr:rowOff>
    </xdr:from>
    <xdr:to>
      <xdr:col>23</xdr:col>
      <xdr:colOff>568325</xdr:colOff>
      <xdr:row>104</xdr:row>
      <xdr:rowOff>155575</xdr:rowOff>
    </xdr:to>
    <xdr:sp macro="" textlink="">
      <xdr:nvSpPr>
        <xdr:cNvPr id="418" name="フローチャート : 判断 417">
          <a:extLst>
            <a:ext uri="{FF2B5EF4-FFF2-40B4-BE49-F238E27FC236}">
              <a16:creationId xmlns:a16="http://schemas.microsoft.com/office/drawing/2014/main" id="{5434D532-BD4C-416F-9320-C724FB904211}"/>
            </a:ext>
          </a:extLst>
        </xdr:cNvPr>
        <xdr:cNvSpPr/>
      </xdr:nvSpPr>
      <xdr:spPr>
        <a:xfrm>
          <a:off x="16268700" y="1788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137795</xdr:rowOff>
    </xdr:from>
    <xdr:to>
      <xdr:col>22</xdr:col>
      <xdr:colOff>415925</xdr:colOff>
      <xdr:row>105</xdr:row>
      <xdr:rowOff>67945</xdr:rowOff>
    </xdr:to>
    <xdr:sp macro="" textlink="">
      <xdr:nvSpPr>
        <xdr:cNvPr id="419" name="フローチャート : 判断 418">
          <a:extLst>
            <a:ext uri="{FF2B5EF4-FFF2-40B4-BE49-F238E27FC236}">
              <a16:creationId xmlns:a16="http://schemas.microsoft.com/office/drawing/2014/main" id="{188C7686-3ACE-4753-BF25-35A4A598BCE2}"/>
            </a:ext>
          </a:extLst>
        </xdr:cNvPr>
        <xdr:cNvSpPr/>
      </xdr:nvSpPr>
      <xdr:spPr>
        <a:xfrm>
          <a:off x="15430500" y="1796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84472</xdr:rowOff>
    </xdr:from>
    <xdr:ext cx="405111" cy="259045"/>
    <xdr:sp macro="" textlink="">
      <xdr:nvSpPr>
        <xdr:cNvPr id="420" name="n_1aveValue【庁舎】&#10;有形固定資産減価償却率">
          <a:extLst>
            <a:ext uri="{FF2B5EF4-FFF2-40B4-BE49-F238E27FC236}">
              <a16:creationId xmlns:a16="http://schemas.microsoft.com/office/drawing/2014/main" id="{1B3B1123-A282-4A22-A3FD-8668AFB1E0A3}"/>
            </a:ext>
          </a:extLst>
        </xdr:cNvPr>
        <xdr:cNvSpPr txBox="1"/>
      </xdr:nvSpPr>
      <xdr:spPr>
        <a:xfrm>
          <a:off x="15266043" y="1774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9B9C372F-5303-48F1-80F0-4E8150E85FA3}"/>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27F300E0-AE17-4DED-B3AC-12F6202127D2}"/>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23" name="テキスト ボックス 422">
          <a:extLst>
            <a:ext uri="{FF2B5EF4-FFF2-40B4-BE49-F238E27FC236}">
              <a16:creationId xmlns:a16="http://schemas.microsoft.com/office/drawing/2014/main" id="{FD69F587-3F52-480F-A25E-A7CC703B5F5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24" name="テキスト ボックス 423">
          <a:extLst>
            <a:ext uri="{FF2B5EF4-FFF2-40B4-BE49-F238E27FC236}">
              <a16:creationId xmlns:a16="http://schemas.microsoft.com/office/drawing/2014/main" id="{0FD0710E-85CD-490B-BCC9-27F0BC6FABB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25" name="テキスト ボックス 424">
          <a:extLst>
            <a:ext uri="{FF2B5EF4-FFF2-40B4-BE49-F238E27FC236}">
              <a16:creationId xmlns:a16="http://schemas.microsoft.com/office/drawing/2014/main" id="{D9E6AD24-836A-4CC9-8678-10ED111C8CBD}"/>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107</xdr:row>
      <xdr:rowOff>95886</xdr:rowOff>
    </xdr:from>
    <xdr:to>
      <xdr:col>23</xdr:col>
      <xdr:colOff>568325</xdr:colOff>
      <xdr:row>108</xdr:row>
      <xdr:rowOff>26036</xdr:rowOff>
    </xdr:to>
    <xdr:sp macro="" textlink="">
      <xdr:nvSpPr>
        <xdr:cNvPr id="426" name="円/楕円 425">
          <a:extLst>
            <a:ext uri="{FF2B5EF4-FFF2-40B4-BE49-F238E27FC236}">
              <a16:creationId xmlns:a16="http://schemas.microsoft.com/office/drawing/2014/main" id="{90DC154D-86BB-48F6-8EA8-03FB6B616B01}"/>
            </a:ext>
          </a:extLst>
        </xdr:cNvPr>
        <xdr:cNvSpPr/>
      </xdr:nvSpPr>
      <xdr:spPr>
        <a:xfrm>
          <a:off x="16268700" y="18441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107</xdr:row>
      <xdr:rowOff>10813</xdr:rowOff>
    </xdr:from>
    <xdr:ext cx="405111" cy="259045"/>
    <xdr:sp macro="" textlink="">
      <xdr:nvSpPr>
        <xdr:cNvPr id="427" name="【庁舎】&#10;有形固定資産減価償却率該当値テキスト">
          <a:extLst>
            <a:ext uri="{FF2B5EF4-FFF2-40B4-BE49-F238E27FC236}">
              <a16:creationId xmlns:a16="http://schemas.microsoft.com/office/drawing/2014/main" id="{3EA25BC1-8753-404A-8EE9-C57A5AB95646}"/>
            </a:ext>
          </a:extLst>
        </xdr:cNvPr>
        <xdr:cNvSpPr txBox="1"/>
      </xdr:nvSpPr>
      <xdr:spPr>
        <a:xfrm>
          <a:off x="16408400" y="18355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29.3</a:t>
          </a:r>
          <a:endParaRPr kumimoji="1" lang="ja-JP" altLang="en-US" sz="1000" b="1">
            <a:solidFill>
              <a:srgbClr val="FF0000"/>
            </a:solidFill>
            <a:latin typeface="ＭＳ Ｐゴシック"/>
          </a:endParaRPr>
        </a:p>
      </xdr:txBody>
    </xdr:sp>
    <xdr:clientData/>
  </xdr:oneCellAnchor>
  <xdr:twoCellAnchor>
    <xdr:from>
      <xdr:col>22</xdr:col>
      <xdr:colOff>314325</xdr:colOff>
      <xdr:row>107</xdr:row>
      <xdr:rowOff>130175</xdr:rowOff>
    </xdr:from>
    <xdr:to>
      <xdr:col>22</xdr:col>
      <xdr:colOff>415925</xdr:colOff>
      <xdr:row>108</xdr:row>
      <xdr:rowOff>60325</xdr:rowOff>
    </xdr:to>
    <xdr:sp macro="" textlink="">
      <xdr:nvSpPr>
        <xdr:cNvPr id="428" name="円/楕円 427">
          <a:extLst>
            <a:ext uri="{FF2B5EF4-FFF2-40B4-BE49-F238E27FC236}">
              <a16:creationId xmlns:a16="http://schemas.microsoft.com/office/drawing/2014/main" id="{037B9291-5D17-4C01-A8A5-CE3D6A7475F8}"/>
            </a:ext>
          </a:extLst>
        </xdr:cNvPr>
        <xdr:cNvSpPr/>
      </xdr:nvSpPr>
      <xdr:spPr>
        <a:xfrm>
          <a:off x="15430500" y="1847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107</xdr:row>
      <xdr:rowOff>146686</xdr:rowOff>
    </xdr:from>
    <xdr:to>
      <xdr:col>23</xdr:col>
      <xdr:colOff>517525</xdr:colOff>
      <xdr:row>108</xdr:row>
      <xdr:rowOff>9525</xdr:rowOff>
    </xdr:to>
    <xdr:cxnSp macro="">
      <xdr:nvCxnSpPr>
        <xdr:cNvPr id="429" name="直線コネクタ 428">
          <a:extLst>
            <a:ext uri="{FF2B5EF4-FFF2-40B4-BE49-F238E27FC236}">
              <a16:creationId xmlns:a16="http://schemas.microsoft.com/office/drawing/2014/main" id="{CC73F009-50E2-4E87-843B-CB4D5D72E554}"/>
            </a:ext>
          </a:extLst>
        </xdr:cNvPr>
        <xdr:cNvCxnSpPr/>
      </xdr:nvCxnSpPr>
      <xdr:spPr>
        <a:xfrm flipV="1">
          <a:off x="15481300" y="18491836"/>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108</xdr:row>
      <xdr:rowOff>51452</xdr:rowOff>
    </xdr:from>
    <xdr:ext cx="405111" cy="259045"/>
    <xdr:sp macro="" textlink="">
      <xdr:nvSpPr>
        <xdr:cNvPr id="430" name="n_1mainValue【庁舎】&#10;有形固定資産減価償却率">
          <a:extLst>
            <a:ext uri="{FF2B5EF4-FFF2-40B4-BE49-F238E27FC236}">
              <a16:creationId xmlns:a16="http://schemas.microsoft.com/office/drawing/2014/main" id="{F73557F7-4A4E-4A8F-94EB-1D0BBCA70825}"/>
            </a:ext>
          </a:extLst>
        </xdr:cNvPr>
        <xdr:cNvSpPr txBox="1"/>
      </xdr:nvSpPr>
      <xdr:spPr>
        <a:xfrm>
          <a:off x="15266043" y="1856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31" name="正方形/長方形 430">
          <a:extLst>
            <a:ext uri="{FF2B5EF4-FFF2-40B4-BE49-F238E27FC236}">
              <a16:creationId xmlns:a16="http://schemas.microsoft.com/office/drawing/2014/main" id="{54EF8818-733E-430E-BE3F-00A972264B4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32" name="正方形/長方形 431">
          <a:extLst>
            <a:ext uri="{FF2B5EF4-FFF2-40B4-BE49-F238E27FC236}">
              <a16:creationId xmlns:a16="http://schemas.microsoft.com/office/drawing/2014/main" id="{69B56452-C82A-4B45-A5BC-4036887FD295}"/>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33" name="正方形/長方形 432">
          <a:extLst>
            <a:ext uri="{FF2B5EF4-FFF2-40B4-BE49-F238E27FC236}">
              <a16:creationId xmlns:a16="http://schemas.microsoft.com/office/drawing/2014/main" id="{9A2D0276-5106-4B99-BA74-D8C8BF41BCA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13/14</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34" name="正方形/長方形 433">
          <a:extLst>
            <a:ext uri="{FF2B5EF4-FFF2-40B4-BE49-F238E27FC236}">
              <a16:creationId xmlns:a16="http://schemas.microsoft.com/office/drawing/2014/main" id="{2E7CA2B1-C020-4C10-B751-41F138A99C3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35" name="正方形/長方形 434">
          <a:extLst>
            <a:ext uri="{FF2B5EF4-FFF2-40B4-BE49-F238E27FC236}">
              <a16:creationId xmlns:a16="http://schemas.microsoft.com/office/drawing/2014/main" id="{45B2D49B-695A-47A9-90F2-6663B86D602F}"/>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36" name="正方形/長方形 435">
          <a:extLst>
            <a:ext uri="{FF2B5EF4-FFF2-40B4-BE49-F238E27FC236}">
              <a16:creationId xmlns:a16="http://schemas.microsoft.com/office/drawing/2014/main" id="{23A8709F-1846-492E-ACCB-86F68DD88C3E}"/>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千葉県平均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37" name="正方形/長方形 436">
          <a:extLst>
            <a:ext uri="{FF2B5EF4-FFF2-40B4-BE49-F238E27FC236}">
              <a16:creationId xmlns:a16="http://schemas.microsoft.com/office/drawing/2014/main" id="{01922F5B-D10D-4548-A239-8E8FA290AF1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0.156</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38" name="正方形/長方形 437">
          <a:extLst>
            <a:ext uri="{FF2B5EF4-FFF2-40B4-BE49-F238E27FC236}">
              <a16:creationId xmlns:a16="http://schemas.microsoft.com/office/drawing/2014/main" id="{F1800ADA-19CA-4302-B4E1-DE7D50281C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50325861-204C-429C-9F32-A93A5590047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40" name="直線コネクタ 439">
          <a:extLst>
            <a:ext uri="{FF2B5EF4-FFF2-40B4-BE49-F238E27FC236}">
              <a16:creationId xmlns:a16="http://schemas.microsoft.com/office/drawing/2014/main" id="{CD731959-B0BE-46EF-BC8F-0BCAD249209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41" name="テキスト ボックス 440">
          <a:extLst>
            <a:ext uri="{FF2B5EF4-FFF2-40B4-BE49-F238E27FC236}">
              <a16:creationId xmlns:a16="http://schemas.microsoft.com/office/drawing/2014/main" id="{5095341D-6F81-4BE3-9946-D575D6F3CB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108</xdr:row>
      <xdr:rowOff>76200</xdr:rowOff>
    </xdr:from>
    <xdr:to>
      <xdr:col>33</xdr:col>
      <xdr:colOff>314325</xdr:colOff>
      <xdr:row>108</xdr:row>
      <xdr:rowOff>76200</xdr:rowOff>
    </xdr:to>
    <xdr:cxnSp macro="">
      <xdr:nvCxnSpPr>
        <xdr:cNvPr id="442" name="直線コネクタ 441">
          <a:extLst>
            <a:ext uri="{FF2B5EF4-FFF2-40B4-BE49-F238E27FC236}">
              <a16:creationId xmlns:a16="http://schemas.microsoft.com/office/drawing/2014/main" id="{1DFDA704-C379-4FCE-A9BF-4DC99BE39E5A}"/>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443" name="テキスト ボックス 442">
          <a:extLst>
            <a:ext uri="{FF2B5EF4-FFF2-40B4-BE49-F238E27FC236}">
              <a16:creationId xmlns:a16="http://schemas.microsoft.com/office/drawing/2014/main" id="{A08BEAE7-A180-4B91-94D8-FBF1E79F28FE}"/>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444" name="直線コネクタ 443">
          <a:extLst>
            <a:ext uri="{FF2B5EF4-FFF2-40B4-BE49-F238E27FC236}">
              <a16:creationId xmlns:a16="http://schemas.microsoft.com/office/drawing/2014/main" id="{E1C44D71-946B-4BE1-BCC0-4075A8649B2F}"/>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445" name="テキスト ボックス 444">
          <a:extLst>
            <a:ext uri="{FF2B5EF4-FFF2-40B4-BE49-F238E27FC236}">
              <a16:creationId xmlns:a16="http://schemas.microsoft.com/office/drawing/2014/main" id="{24308496-47C1-4D3F-AC83-C4A450D03CE5}"/>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446" name="直線コネクタ 445">
          <a:extLst>
            <a:ext uri="{FF2B5EF4-FFF2-40B4-BE49-F238E27FC236}">
              <a16:creationId xmlns:a16="http://schemas.microsoft.com/office/drawing/2014/main" id="{570430BB-40C7-4197-858D-361A127EA5FF}"/>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447" name="テキスト ボックス 446">
          <a:extLst>
            <a:ext uri="{FF2B5EF4-FFF2-40B4-BE49-F238E27FC236}">
              <a16:creationId xmlns:a16="http://schemas.microsoft.com/office/drawing/2014/main" id="{1CC638A1-E24D-4217-952D-1F8EE634C885}"/>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448" name="直線コネクタ 447">
          <a:extLst>
            <a:ext uri="{FF2B5EF4-FFF2-40B4-BE49-F238E27FC236}">
              <a16:creationId xmlns:a16="http://schemas.microsoft.com/office/drawing/2014/main" id="{0B13D208-1FF9-4764-A301-907787E8B3E6}"/>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449" name="テキスト ボックス 448">
          <a:extLst>
            <a:ext uri="{FF2B5EF4-FFF2-40B4-BE49-F238E27FC236}">
              <a16:creationId xmlns:a16="http://schemas.microsoft.com/office/drawing/2014/main" id="{581B20E9-B6FE-4CF7-BBC6-865C66CD5D33}"/>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50" name="直線コネクタ 449">
          <a:extLst>
            <a:ext uri="{FF2B5EF4-FFF2-40B4-BE49-F238E27FC236}">
              <a16:creationId xmlns:a16="http://schemas.microsoft.com/office/drawing/2014/main" id="{5F531E9B-34F2-4660-98A9-779CC86870E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51" name="テキスト ボックス 450">
          <a:extLst>
            <a:ext uri="{FF2B5EF4-FFF2-40B4-BE49-F238E27FC236}">
              <a16:creationId xmlns:a16="http://schemas.microsoft.com/office/drawing/2014/main" id="{C52A42BA-5645-4AA2-BC26-543E688E75AA}"/>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52" name="【庁舎】&#10;一人当たり面積グラフ枠">
          <a:extLst>
            <a:ext uri="{FF2B5EF4-FFF2-40B4-BE49-F238E27FC236}">
              <a16:creationId xmlns:a16="http://schemas.microsoft.com/office/drawing/2014/main" id="{2E954FDA-0874-4DEE-BDE4-3D269B346CF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14478</xdr:rowOff>
    </xdr:from>
    <xdr:to>
      <xdr:col>32</xdr:col>
      <xdr:colOff>186689</xdr:colOff>
      <xdr:row>107</xdr:row>
      <xdr:rowOff>105918</xdr:rowOff>
    </xdr:to>
    <xdr:cxnSp macro="">
      <xdr:nvCxnSpPr>
        <xdr:cNvPr id="453" name="直線コネクタ 452">
          <a:extLst>
            <a:ext uri="{FF2B5EF4-FFF2-40B4-BE49-F238E27FC236}">
              <a16:creationId xmlns:a16="http://schemas.microsoft.com/office/drawing/2014/main" id="{910530B7-EB84-45F1-AA6B-4F7E07835020}"/>
            </a:ext>
          </a:extLst>
        </xdr:cNvPr>
        <xdr:cNvCxnSpPr/>
      </xdr:nvCxnSpPr>
      <xdr:spPr>
        <a:xfrm flipV="1">
          <a:off x="22160864" y="17330928"/>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109745</xdr:rowOff>
    </xdr:from>
    <xdr:ext cx="469744" cy="259045"/>
    <xdr:sp macro="" textlink="">
      <xdr:nvSpPr>
        <xdr:cNvPr id="454" name="【庁舎】&#10;一人当たり面積最小値テキスト">
          <a:extLst>
            <a:ext uri="{FF2B5EF4-FFF2-40B4-BE49-F238E27FC236}">
              <a16:creationId xmlns:a16="http://schemas.microsoft.com/office/drawing/2014/main" id="{F9E5897D-E2AF-488A-B46E-09DC8CAABEC5}"/>
            </a:ext>
          </a:extLst>
        </xdr:cNvPr>
        <xdr:cNvSpPr txBox="1"/>
      </xdr:nvSpPr>
      <xdr:spPr>
        <a:xfrm>
          <a:off x="22250400" y="1845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0.231</a:t>
          </a:r>
          <a:endParaRPr kumimoji="1" lang="ja-JP" altLang="en-US" sz="1000" b="1">
            <a:latin typeface="ＭＳ Ｐゴシック"/>
          </a:endParaRPr>
        </a:p>
      </xdr:txBody>
    </xdr:sp>
    <xdr:clientData/>
  </xdr:oneCellAnchor>
  <xdr:twoCellAnchor>
    <xdr:from>
      <xdr:col>32</xdr:col>
      <xdr:colOff>98425</xdr:colOff>
      <xdr:row>107</xdr:row>
      <xdr:rowOff>105918</xdr:rowOff>
    </xdr:from>
    <xdr:to>
      <xdr:col>32</xdr:col>
      <xdr:colOff>276225</xdr:colOff>
      <xdr:row>107</xdr:row>
      <xdr:rowOff>105918</xdr:rowOff>
    </xdr:to>
    <xdr:cxnSp macro="">
      <xdr:nvCxnSpPr>
        <xdr:cNvPr id="455" name="直線コネクタ 454">
          <a:extLst>
            <a:ext uri="{FF2B5EF4-FFF2-40B4-BE49-F238E27FC236}">
              <a16:creationId xmlns:a16="http://schemas.microsoft.com/office/drawing/2014/main" id="{0C20187A-F2F2-4D72-BBB1-C22635A2E010}"/>
            </a:ext>
          </a:extLst>
        </xdr:cNvPr>
        <xdr:cNvCxnSpPr/>
      </xdr:nvCxnSpPr>
      <xdr:spPr>
        <a:xfrm>
          <a:off x="22072600" y="1845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132605</xdr:rowOff>
    </xdr:from>
    <xdr:ext cx="469744" cy="259045"/>
    <xdr:sp macro="" textlink="">
      <xdr:nvSpPr>
        <xdr:cNvPr id="456" name="【庁舎】&#10;一人当たり面積最大値テキスト">
          <a:extLst>
            <a:ext uri="{FF2B5EF4-FFF2-40B4-BE49-F238E27FC236}">
              <a16:creationId xmlns:a16="http://schemas.microsoft.com/office/drawing/2014/main" id="{440D4435-CAF0-4E53-B689-03F7A0507AC9}"/>
            </a:ext>
          </a:extLst>
        </xdr:cNvPr>
        <xdr:cNvSpPr txBox="1"/>
      </xdr:nvSpPr>
      <xdr:spPr>
        <a:xfrm>
          <a:off x="22250400" y="17106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0.476</a:t>
          </a:r>
          <a:endParaRPr kumimoji="1" lang="ja-JP" altLang="en-US" sz="1000" b="1">
            <a:latin typeface="ＭＳ Ｐゴシック"/>
          </a:endParaRPr>
        </a:p>
      </xdr:txBody>
    </xdr:sp>
    <xdr:clientData/>
  </xdr:oneCellAnchor>
  <xdr:twoCellAnchor>
    <xdr:from>
      <xdr:col>32</xdr:col>
      <xdr:colOff>98425</xdr:colOff>
      <xdr:row>101</xdr:row>
      <xdr:rowOff>14478</xdr:rowOff>
    </xdr:from>
    <xdr:to>
      <xdr:col>32</xdr:col>
      <xdr:colOff>276225</xdr:colOff>
      <xdr:row>101</xdr:row>
      <xdr:rowOff>14478</xdr:rowOff>
    </xdr:to>
    <xdr:cxnSp macro="">
      <xdr:nvCxnSpPr>
        <xdr:cNvPr id="457" name="直線コネクタ 456">
          <a:extLst>
            <a:ext uri="{FF2B5EF4-FFF2-40B4-BE49-F238E27FC236}">
              <a16:creationId xmlns:a16="http://schemas.microsoft.com/office/drawing/2014/main" id="{42673D2C-8F11-430B-8025-D6B3EC8A642F}"/>
            </a:ext>
          </a:extLst>
        </xdr:cNvPr>
        <xdr:cNvCxnSpPr/>
      </xdr:nvCxnSpPr>
      <xdr:spPr>
        <a:xfrm>
          <a:off x="22072600" y="1733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98569</xdr:rowOff>
    </xdr:from>
    <xdr:ext cx="469744" cy="259045"/>
    <xdr:sp macro="" textlink="">
      <xdr:nvSpPr>
        <xdr:cNvPr id="458" name="【庁舎】&#10;一人当たり面積平均値テキスト">
          <a:extLst>
            <a:ext uri="{FF2B5EF4-FFF2-40B4-BE49-F238E27FC236}">
              <a16:creationId xmlns:a16="http://schemas.microsoft.com/office/drawing/2014/main" id="{2BA8E051-57D4-4005-8786-40A55FB6BBE9}"/>
            </a:ext>
          </a:extLst>
        </xdr:cNvPr>
        <xdr:cNvSpPr txBox="1"/>
      </xdr:nvSpPr>
      <xdr:spPr>
        <a:xfrm>
          <a:off x="22250400" y="177579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0.339</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75692</xdr:rowOff>
    </xdr:from>
    <xdr:to>
      <xdr:col>32</xdr:col>
      <xdr:colOff>238125</xdr:colOff>
      <xdr:row>105</xdr:row>
      <xdr:rowOff>5842</xdr:rowOff>
    </xdr:to>
    <xdr:sp macro="" textlink="">
      <xdr:nvSpPr>
        <xdr:cNvPr id="459" name="フローチャート : 判断 458">
          <a:extLst>
            <a:ext uri="{FF2B5EF4-FFF2-40B4-BE49-F238E27FC236}">
              <a16:creationId xmlns:a16="http://schemas.microsoft.com/office/drawing/2014/main" id="{A9606DBD-B59F-466C-ADB7-0596800C3293}"/>
            </a:ext>
          </a:extLst>
        </xdr:cNvPr>
        <xdr:cNvSpPr/>
      </xdr:nvSpPr>
      <xdr:spPr>
        <a:xfrm>
          <a:off x="22110700" y="1790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103</xdr:row>
      <xdr:rowOff>164846</xdr:rowOff>
    </xdr:from>
    <xdr:to>
      <xdr:col>31</xdr:col>
      <xdr:colOff>85725</xdr:colOff>
      <xdr:row>104</xdr:row>
      <xdr:rowOff>94996</xdr:rowOff>
    </xdr:to>
    <xdr:sp macro="" textlink="">
      <xdr:nvSpPr>
        <xdr:cNvPr id="460" name="フローチャート : 判断 459">
          <a:extLst>
            <a:ext uri="{FF2B5EF4-FFF2-40B4-BE49-F238E27FC236}">
              <a16:creationId xmlns:a16="http://schemas.microsoft.com/office/drawing/2014/main" id="{7A2839F0-29FA-4F60-9C92-F00DB5FBE27B}"/>
            </a:ext>
          </a:extLst>
        </xdr:cNvPr>
        <xdr:cNvSpPr/>
      </xdr:nvSpPr>
      <xdr:spPr>
        <a:xfrm>
          <a:off x="21272500" y="1782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102</xdr:row>
      <xdr:rowOff>111523</xdr:rowOff>
    </xdr:from>
    <xdr:ext cx="469744" cy="259045"/>
    <xdr:sp macro="" textlink="">
      <xdr:nvSpPr>
        <xdr:cNvPr id="461" name="n_1aveValue【庁舎】&#10;一人当たり面積">
          <a:extLst>
            <a:ext uri="{FF2B5EF4-FFF2-40B4-BE49-F238E27FC236}">
              <a16:creationId xmlns:a16="http://schemas.microsoft.com/office/drawing/2014/main" id="{D41CBC12-9BB5-491F-AD8D-41E4C14B851C}"/>
            </a:ext>
          </a:extLst>
        </xdr:cNvPr>
        <xdr:cNvSpPr txBox="1"/>
      </xdr:nvSpPr>
      <xdr:spPr>
        <a:xfrm>
          <a:off x="21075727" y="17599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0.357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462" name="テキスト ボックス 461">
          <a:extLst>
            <a:ext uri="{FF2B5EF4-FFF2-40B4-BE49-F238E27FC236}">
              <a16:creationId xmlns:a16="http://schemas.microsoft.com/office/drawing/2014/main" id="{D6E74998-C901-4ED8-9A56-9AF7ABA1E7E3}"/>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0C006238-5D55-46DF-A216-95ADAEF0F91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C73AAE77-A01B-41BB-8BE6-5CEB38E487E2}"/>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99EBD4A8-491E-49D3-A1ED-7924022FCFFD}"/>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772D01E3-4FFB-4984-9773-08AEAA75ECD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50546</xdr:rowOff>
    </xdr:from>
    <xdr:to>
      <xdr:col>32</xdr:col>
      <xdr:colOff>238125</xdr:colOff>
      <xdr:row>107</xdr:row>
      <xdr:rowOff>152146</xdr:rowOff>
    </xdr:to>
    <xdr:sp macro="" textlink="">
      <xdr:nvSpPr>
        <xdr:cNvPr id="467" name="円/楕円 466">
          <a:extLst>
            <a:ext uri="{FF2B5EF4-FFF2-40B4-BE49-F238E27FC236}">
              <a16:creationId xmlns:a16="http://schemas.microsoft.com/office/drawing/2014/main" id="{BC6D26EA-0CDA-4F53-8A0E-D9FBB7DA3E01}"/>
            </a:ext>
          </a:extLst>
        </xdr:cNvPr>
        <xdr:cNvSpPr/>
      </xdr:nvSpPr>
      <xdr:spPr>
        <a:xfrm>
          <a:off x="22110700" y="18395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136923</xdr:rowOff>
    </xdr:from>
    <xdr:ext cx="469744" cy="259045"/>
    <xdr:sp macro="" textlink="">
      <xdr:nvSpPr>
        <xdr:cNvPr id="468" name="【庁舎】&#10;一人当たり面積該当値テキスト">
          <a:extLst>
            <a:ext uri="{FF2B5EF4-FFF2-40B4-BE49-F238E27FC236}">
              <a16:creationId xmlns:a16="http://schemas.microsoft.com/office/drawing/2014/main" id="{61A67D9C-FAFF-41D6-93B6-F71685704875}"/>
            </a:ext>
          </a:extLst>
        </xdr:cNvPr>
        <xdr:cNvSpPr txBox="1"/>
      </xdr:nvSpPr>
      <xdr:spPr>
        <a:xfrm>
          <a:off x="22250400" y="18310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0.232</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64263</xdr:rowOff>
    </xdr:from>
    <xdr:to>
      <xdr:col>31</xdr:col>
      <xdr:colOff>85725</xdr:colOff>
      <xdr:row>107</xdr:row>
      <xdr:rowOff>165863</xdr:rowOff>
    </xdr:to>
    <xdr:sp macro="" textlink="">
      <xdr:nvSpPr>
        <xdr:cNvPr id="469" name="円/楕円 468">
          <a:extLst>
            <a:ext uri="{FF2B5EF4-FFF2-40B4-BE49-F238E27FC236}">
              <a16:creationId xmlns:a16="http://schemas.microsoft.com/office/drawing/2014/main" id="{2E4DAA5D-ED91-4AB9-B035-A00E1A888711}"/>
            </a:ext>
          </a:extLst>
        </xdr:cNvPr>
        <xdr:cNvSpPr/>
      </xdr:nvSpPr>
      <xdr:spPr>
        <a:xfrm>
          <a:off x="21272500" y="1840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101346</xdr:rowOff>
    </xdr:from>
    <xdr:to>
      <xdr:col>32</xdr:col>
      <xdr:colOff>187325</xdr:colOff>
      <xdr:row>107</xdr:row>
      <xdr:rowOff>115063</xdr:rowOff>
    </xdr:to>
    <xdr:cxnSp macro="">
      <xdr:nvCxnSpPr>
        <xdr:cNvPr id="470" name="直線コネクタ 469">
          <a:extLst>
            <a:ext uri="{FF2B5EF4-FFF2-40B4-BE49-F238E27FC236}">
              <a16:creationId xmlns:a16="http://schemas.microsoft.com/office/drawing/2014/main" id="{5A90EDE7-FF3D-4F97-80A9-2CC8706B957A}"/>
            </a:ext>
          </a:extLst>
        </xdr:cNvPr>
        <xdr:cNvCxnSpPr/>
      </xdr:nvCxnSpPr>
      <xdr:spPr>
        <a:xfrm flipV="1">
          <a:off x="21323300" y="18446496"/>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107</xdr:row>
      <xdr:rowOff>156990</xdr:rowOff>
    </xdr:from>
    <xdr:ext cx="469744" cy="259045"/>
    <xdr:sp macro="" textlink="">
      <xdr:nvSpPr>
        <xdr:cNvPr id="471" name="n_1mainValue【庁舎】&#10;一人当たり面積">
          <a:extLst>
            <a:ext uri="{FF2B5EF4-FFF2-40B4-BE49-F238E27FC236}">
              <a16:creationId xmlns:a16="http://schemas.microsoft.com/office/drawing/2014/main" id="{5F722B04-2F34-4A62-BC36-0A2967A5F446}"/>
            </a:ext>
          </a:extLst>
        </xdr:cNvPr>
        <xdr:cNvSpPr txBox="1"/>
      </xdr:nvSpPr>
      <xdr:spPr>
        <a:xfrm>
          <a:off x="21075727" y="18502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0.229</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472" name="正方形/長方形 471">
          <a:extLst>
            <a:ext uri="{FF2B5EF4-FFF2-40B4-BE49-F238E27FC236}">
              <a16:creationId xmlns:a16="http://schemas.microsoft.com/office/drawing/2014/main" id="{89E01ED2-CD19-4BF4-BFC1-9A248C9CE68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473" name="正方形/長方形 472">
          <a:extLst>
            <a:ext uri="{FF2B5EF4-FFF2-40B4-BE49-F238E27FC236}">
              <a16:creationId xmlns:a16="http://schemas.microsoft.com/office/drawing/2014/main" id="{0E6617D0-298D-476D-A488-F91BE2E07AE2}"/>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474" name="テキスト ボックス 473">
          <a:extLst>
            <a:ext uri="{FF2B5EF4-FFF2-40B4-BE49-F238E27FC236}">
              <a16:creationId xmlns:a16="http://schemas.microsoft.com/office/drawing/2014/main" id="{2D053C5E-8AE4-440C-871C-61B440672D9A}"/>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保健センター・保健所・福祉施設が前年度</a:t>
          </a:r>
          <a:r>
            <a:rPr kumimoji="1" lang="ja-JP" altLang="ja-JP" sz="1300">
              <a:solidFill>
                <a:schemeClr val="dk1"/>
              </a:solidFill>
              <a:effectLst/>
              <a:latin typeface="+mn-lt"/>
              <a:ea typeface="+mn-ea"/>
              <a:cs typeface="+mn-cs"/>
            </a:rPr>
            <a:t>と比較して</a:t>
          </a:r>
          <a:r>
            <a:rPr kumimoji="1" lang="ja-JP" altLang="en-US" sz="1300">
              <a:solidFill>
                <a:schemeClr val="dk1"/>
              </a:solidFill>
              <a:effectLst/>
              <a:latin typeface="+mn-lt"/>
              <a:ea typeface="+mn-ea"/>
              <a:cs typeface="+mn-cs"/>
            </a:rPr>
            <a:t>有形固定資産減価償却率が３４．３ポイント減少している。これは児童館の空調設備設置工事、屋外掲示板設置工事、情報端末及び監視カメラ設置工事、高齢者交流センターの空調設備工事、保健福祉総合センターの駐車場防犯カメラ設置工事、冷暖房機リモコン増設工事など新規工事による減価償却率の更新が影響している。</a:t>
          </a:r>
          <a:r>
            <a:rPr kumimoji="1" lang="ja-JP" altLang="ja-JP" sz="1300">
              <a:solidFill>
                <a:schemeClr val="dk1"/>
              </a:solidFill>
              <a:effectLst/>
              <a:latin typeface="+mn-lt"/>
              <a:ea typeface="+mn-ea"/>
              <a:cs typeface="+mn-cs"/>
            </a:rPr>
            <a:t>今後も、</a:t>
          </a:r>
          <a:r>
            <a:rPr kumimoji="1" lang="ja-JP" altLang="en-US" sz="1300">
              <a:solidFill>
                <a:schemeClr val="dk1"/>
              </a:solidFill>
              <a:effectLst/>
              <a:latin typeface="+mn-lt"/>
              <a:ea typeface="+mn-ea"/>
              <a:cs typeface="+mn-cs"/>
            </a:rPr>
            <a:t>新規工事</a:t>
          </a:r>
          <a:r>
            <a:rPr kumimoji="1" lang="ja-JP" altLang="ja-JP" sz="1300">
              <a:solidFill>
                <a:schemeClr val="dk1"/>
              </a:solidFill>
              <a:effectLst/>
              <a:latin typeface="+mn-lt"/>
              <a:ea typeface="+mn-ea"/>
              <a:cs typeface="+mn-cs"/>
            </a:rPr>
            <a:t>ついては事業の選択と集中により必要最低限の</a:t>
          </a:r>
          <a:r>
            <a:rPr kumimoji="1" lang="ja-JP" altLang="en-US" sz="1300">
              <a:solidFill>
                <a:schemeClr val="dk1"/>
              </a:solidFill>
              <a:effectLst/>
              <a:latin typeface="+mn-lt"/>
              <a:ea typeface="+mn-ea"/>
              <a:cs typeface="+mn-cs"/>
            </a:rPr>
            <a:t>事業の実施をすることで経費削減に努める。</a:t>
          </a:r>
          <a:endParaRPr lang="ja-JP" altLang="ja-JP" sz="1300">
            <a:effectLst/>
          </a:endParaRPr>
        </a:p>
        <a:p>
          <a:endParaRPr kumimoji="1" lang="ja-JP" altLang="en-US" sz="1300">
            <a:latin typeface="ＭＳ Ｐ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zoomScale="55" zoomScaleNormal="5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5271357</v>
      </c>
      <c r="BO4" s="411"/>
      <c r="BP4" s="411"/>
      <c r="BQ4" s="411"/>
      <c r="BR4" s="411"/>
      <c r="BS4" s="411"/>
      <c r="BT4" s="411"/>
      <c r="BU4" s="412"/>
      <c r="BV4" s="410">
        <v>5643363</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12.2</v>
      </c>
      <c r="CU4" s="588"/>
      <c r="CV4" s="588"/>
      <c r="CW4" s="588"/>
      <c r="CX4" s="588"/>
      <c r="CY4" s="588"/>
      <c r="CZ4" s="588"/>
      <c r="DA4" s="589"/>
      <c r="DB4" s="587">
        <v>12.3</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4785924</v>
      </c>
      <c r="BO5" s="416"/>
      <c r="BP5" s="416"/>
      <c r="BQ5" s="416"/>
      <c r="BR5" s="416"/>
      <c r="BS5" s="416"/>
      <c r="BT5" s="416"/>
      <c r="BU5" s="417"/>
      <c r="BV5" s="415">
        <v>5120882</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86.2</v>
      </c>
      <c r="CU5" s="386"/>
      <c r="CV5" s="386"/>
      <c r="CW5" s="386"/>
      <c r="CX5" s="386"/>
      <c r="CY5" s="386"/>
      <c r="CZ5" s="386"/>
      <c r="DA5" s="387"/>
      <c r="DB5" s="385">
        <v>85.7</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485433</v>
      </c>
      <c r="BO6" s="416"/>
      <c r="BP6" s="416"/>
      <c r="BQ6" s="416"/>
      <c r="BR6" s="416"/>
      <c r="BS6" s="416"/>
      <c r="BT6" s="416"/>
      <c r="BU6" s="417"/>
      <c r="BV6" s="415">
        <v>522481</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90</v>
      </c>
      <c r="CU6" s="562"/>
      <c r="CV6" s="562"/>
      <c r="CW6" s="562"/>
      <c r="CX6" s="562"/>
      <c r="CY6" s="562"/>
      <c r="CZ6" s="562"/>
      <c r="DA6" s="563"/>
      <c r="DB6" s="561">
        <v>88.2</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49777</v>
      </c>
      <c r="BO7" s="416"/>
      <c r="BP7" s="416"/>
      <c r="BQ7" s="416"/>
      <c r="BR7" s="416"/>
      <c r="BS7" s="416"/>
      <c r="BT7" s="416"/>
      <c r="BU7" s="417"/>
      <c r="BV7" s="415">
        <v>73580</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3573594</v>
      </c>
      <c r="CU7" s="416"/>
      <c r="CV7" s="416"/>
      <c r="CW7" s="416"/>
      <c r="CX7" s="416"/>
      <c r="CY7" s="416"/>
      <c r="CZ7" s="416"/>
      <c r="DA7" s="417"/>
      <c r="DB7" s="415">
        <v>3645047</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435656</v>
      </c>
      <c r="BO8" s="416"/>
      <c r="BP8" s="416"/>
      <c r="BQ8" s="416"/>
      <c r="BR8" s="416"/>
      <c r="BS8" s="416"/>
      <c r="BT8" s="416"/>
      <c r="BU8" s="417"/>
      <c r="BV8" s="415">
        <v>448901</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0.47</v>
      </c>
      <c r="CU8" s="525"/>
      <c r="CV8" s="525"/>
      <c r="CW8" s="525"/>
      <c r="CX8" s="525"/>
      <c r="CY8" s="525"/>
      <c r="CZ8" s="525"/>
      <c r="DA8" s="526"/>
      <c r="DB8" s="524">
        <v>0.46</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14152</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-13245</v>
      </c>
      <c r="BO9" s="416"/>
      <c r="BP9" s="416"/>
      <c r="BQ9" s="416"/>
      <c r="BR9" s="416"/>
      <c r="BS9" s="416"/>
      <c r="BT9" s="416"/>
      <c r="BU9" s="417"/>
      <c r="BV9" s="415">
        <v>-130836</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10.1</v>
      </c>
      <c r="CU9" s="386"/>
      <c r="CV9" s="386"/>
      <c r="CW9" s="386"/>
      <c r="CX9" s="386"/>
      <c r="CY9" s="386"/>
      <c r="CZ9" s="386"/>
      <c r="DA9" s="387"/>
      <c r="DB9" s="385">
        <v>10.3</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15154</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100695</v>
      </c>
      <c r="BO10" s="416"/>
      <c r="BP10" s="416"/>
      <c r="BQ10" s="416"/>
      <c r="BR10" s="416"/>
      <c r="BS10" s="416"/>
      <c r="BT10" s="416"/>
      <c r="BU10" s="417"/>
      <c r="BV10" s="415">
        <v>100967</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t="s">
        <v>111</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14457</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t="s">
        <v>120</v>
      </c>
      <c r="BO12" s="416"/>
      <c r="BP12" s="416"/>
      <c r="BQ12" s="416"/>
      <c r="BR12" s="416"/>
      <c r="BS12" s="416"/>
      <c r="BT12" s="416"/>
      <c r="BU12" s="417"/>
      <c r="BV12" s="415" t="s">
        <v>120</v>
      </c>
      <c r="BW12" s="416"/>
      <c r="BX12" s="416"/>
      <c r="BY12" s="416"/>
      <c r="BZ12" s="416"/>
      <c r="CA12" s="416"/>
      <c r="CB12" s="416"/>
      <c r="CC12" s="417"/>
      <c r="CD12" s="424" t="s">
        <v>121</v>
      </c>
      <c r="CE12" s="425"/>
      <c r="CF12" s="425"/>
      <c r="CG12" s="425"/>
      <c r="CH12" s="425"/>
      <c r="CI12" s="425"/>
      <c r="CJ12" s="425"/>
      <c r="CK12" s="425"/>
      <c r="CL12" s="425"/>
      <c r="CM12" s="425"/>
      <c r="CN12" s="425"/>
      <c r="CO12" s="425"/>
      <c r="CP12" s="425"/>
      <c r="CQ12" s="425"/>
      <c r="CR12" s="425"/>
      <c r="CS12" s="426"/>
      <c r="CT12" s="524" t="s">
        <v>120</v>
      </c>
      <c r="CU12" s="525"/>
      <c r="CV12" s="525"/>
      <c r="CW12" s="525"/>
      <c r="CX12" s="525"/>
      <c r="CY12" s="525"/>
      <c r="CZ12" s="525"/>
      <c r="DA12" s="526"/>
      <c r="DB12" s="524" t="s">
        <v>120</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14220</v>
      </c>
      <c r="S13" s="517"/>
      <c r="T13" s="517"/>
      <c r="U13" s="517"/>
      <c r="V13" s="518"/>
      <c r="W13" s="504" t="s">
        <v>123</v>
      </c>
      <c r="X13" s="428"/>
      <c r="Y13" s="428"/>
      <c r="Z13" s="428"/>
      <c r="AA13" s="428"/>
      <c r="AB13" s="429"/>
      <c r="AC13" s="391">
        <v>1122</v>
      </c>
      <c r="AD13" s="392"/>
      <c r="AE13" s="392"/>
      <c r="AF13" s="392"/>
      <c r="AG13" s="393"/>
      <c r="AH13" s="391">
        <v>1155</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87450</v>
      </c>
      <c r="BO13" s="416"/>
      <c r="BP13" s="416"/>
      <c r="BQ13" s="416"/>
      <c r="BR13" s="416"/>
      <c r="BS13" s="416"/>
      <c r="BT13" s="416"/>
      <c r="BU13" s="417"/>
      <c r="BV13" s="415">
        <v>-29869</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5.8</v>
      </c>
      <c r="CU13" s="386"/>
      <c r="CV13" s="386"/>
      <c r="CW13" s="386"/>
      <c r="CX13" s="386"/>
      <c r="CY13" s="386"/>
      <c r="CZ13" s="386"/>
      <c r="DA13" s="387"/>
      <c r="DB13" s="385">
        <v>6.2</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14634</v>
      </c>
      <c r="S14" s="517"/>
      <c r="T14" s="517"/>
      <c r="U14" s="517"/>
      <c r="V14" s="518"/>
      <c r="W14" s="519"/>
      <c r="X14" s="431"/>
      <c r="Y14" s="431"/>
      <c r="Z14" s="431"/>
      <c r="AA14" s="431"/>
      <c r="AB14" s="432"/>
      <c r="AC14" s="509">
        <v>15.9</v>
      </c>
      <c r="AD14" s="510"/>
      <c r="AE14" s="510"/>
      <c r="AF14" s="510"/>
      <c r="AG14" s="511"/>
      <c r="AH14" s="509">
        <v>15.8</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t="s">
        <v>120</v>
      </c>
      <c r="CU14" s="488"/>
      <c r="CV14" s="488"/>
      <c r="CW14" s="488"/>
      <c r="CX14" s="488"/>
      <c r="CY14" s="488"/>
      <c r="CZ14" s="488"/>
      <c r="DA14" s="489"/>
      <c r="DB14" s="520">
        <v>0.6</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14409</v>
      </c>
      <c r="S15" s="517"/>
      <c r="T15" s="517"/>
      <c r="U15" s="517"/>
      <c r="V15" s="518"/>
      <c r="W15" s="504" t="s">
        <v>130</v>
      </c>
      <c r="X15" s="428"/>
      <c r="Y15" s="428"/>
      <c r="Z15" s="428"/>
      <c r="AA15" s="428"/>
      <c r="AB15" s="429"/>
      <c r="AC15" s="391">
        <v>2214</v>
      </c>
      <c r="AD15" s="392"/>
      <c r="AE15" s="392"/>
      <c r="AF15" s="392"/>
      <c r="AG15" s="393"/>
      <c r="AH15" s="391">
        <v>2318</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1412832</v>
      </c>
      <c r="BO15" s="411"/>
      <c r="BP15" s="411"/>
      <c r="BQ15" s="411"/>
      <c r="BR15" s="411"/>
      <c r="BS15" s="411"/>
      <c r="BT15" s="411"/>
      <c r="BU15" s="412"/>
      <c r="BV15" s="410">
        <v>1433310</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31.4</v>
      </c>
      <c r="AD16" s="510"/>
      <c r="AE16" s="510"/>
      <c r="AF16" s="510"/>
      <c r="AG16" s="511"/>
      <c r="AH16" s="509">
        <v>31.7</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3022409</v>
      </c>
      <c r="BO16" s="416"/>
      <c r="BP16" s="416"/>
      <c r="BQ16" s="416"/>
      <c r="BR16" s="416"/>
      <c r="BS16" s="416"/>
      <c r="BT16" s="416"/>
      <c r="BU16" s="417"/>
      <c r="BV16" s="415">
        <v>3052173</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137</v>
      </c>
      <c r="S17" s="502"/>
      <c r="T17" s="502"/>
      <c r="U17" s="502"/>
      <c r="V17" s="503"/>
      <c r="W17" s="504" t="s">
        <v>138</v>
      </c>
      <c r="X17" s="428"/>
      <c r="Y17" s="428"/>
      <c r="Z17" s="428"/>
      <c r="AA17" s="428"/>
      <c r="AB17" s="429"/>
      <c r="AC17" s="391">
        <v>3719</v>
      </c>
      <c r="AD17" s="392"/>
      <c r="AE17" s="392"/>
      <c r="AF17" s="392"/>
      <c r="AG17" s="393"/>
      <c r="AH17" s="391">
        <v>3847</v>
      </c>
      <c r="AI17" s="392"/>
      <c r="AJ17" s="392"/>
      <c r="AK17" s="392"/>
      <c r="AL17" s="394"/>
      <c r="AM17" s="484"/>
      <c r="AN17" s="389"/>
      <c r="AO17" s="389"/>
      <c r="AP17" s="389"/>
      <c r="AQ17" s="389"/>
      <c r="AR17" s="389"/>
      <c r="AS17" s="389"/>
      <c r="AT17" s="390"/>
      <c r="AU17" s="472"/>
      <c r="AV17" s="473"/>
      <c r="AW17" s="473"/>
      <c r="AX17" s="473"/>
      <c r="AY17" s="395" t="s">
        <v>139</v>
      </c>
      <c r="AZ17" s="396"/>
      <c r="BA17" s="396"/>
      <c r="BB17" s="396"/>
      <c r="BC17" s="396"/>
      <c r="BD17" s="396"/>
      <c r="BE17" s="396"/>
      <c r="BF17" s="396"/>
      <c r="BG17" s="396"/>
      <c r="BH17" s="396"/>
      <c r="BI17" s="396"/>
      <c r="BJ17" s="396"/>
      <c r="BK17" s="396"/>
      <c r="BL17" s="396"/>
      <c r="BM17" s="397"/>
      <c r="BN17" s="415">
        <v>1774148</v>
      </c>
      <c r="BO17" s="416"/>
      <c r="BP17" s="416"/>
      <c r="BQ17" s="416"/>
      <c r="BR17" s="416"/>
      <c r="BS17" s="416"/>
      <c r="BT17" s="416"/>
      <c r="BU17" s="417"/>
      <c r="BV17" s="415">
        <v>1797299</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140</v>
      </c>
      <c r="C18" s="478"/>
      <c r="D18" s="478"/>
      <c r="E18" s="479"/>
      <c r="F18" s="479"/>
      <c r="G18" s="479"/>
      <c r="H18" s="479"/>
      <c r="I18" s="479"/>
      <c r="J18" s="479"/>
      <c r="K18" s="479"/>
      <c r="L18" s="480">
        <v>46.25</v>
      </c>
      <c r="M18" s="480"/>
      <c r="N18" s="480"/>
      <c r="O18" s="480"/>
      <c r="P18" s="480"/>
      <c r="Q18" s="480"/>
      <c r="R18" s="481"/>
      <c r="S18" s="481"/>
      <c r="T18" s="481"/>
      <c r="U18" s="481"/>
      <c r="V18" s="482"/>
      <c r="W18" s="496"/>
      <c r="X18" s="497"/>
      <c r="Y18" s="497"/>
      <c r="Z18" s="497"/>
      <c r="AA18" s="497"/>
      <c r="AB18" s="505"/>
      <c r="AC18" s="379">
        <v>52.7</v>
      </c>
      <c r="AD18" s="380"/>
      <c r="AE18" s="380"/>
      <c r="AF18" s="380"/>
      <c r="AG18" s="483"/>
      <c r="AH18" s="379">
        <v>52.6</v>
      </c>
      <c r="AI18" s="380"/>
      <c r="AJ18" s="380"/>
      <c r="AK18" s="380"/>
      <c r="AL18" s="381"/>
      <c r="AM18" s="484"/>
      <c r="AN18" s="389"/>
      <c r="AO18" s="389"/>
      <c r="AP18" s="389"/>
      <c r="AQ18" s="389"/>
      <c r="AR18" s="389"/>
      <c r="AS18" s="389"/>
      <c r="AT18" s="390"/>
      <c r="AU18" s="472"/>
      <c r="AV18" s="473"/>
      <c r="AW18" s="473"/>
      <c r="AX18" s="473"/>
      <c r="AY18" s="395" t="s">
        <v>141</v>
      </c>
      <c r="AZ18" s="396"/>
      <c r="BA18" s="396"/>
      <c r="BB18" s="396"/>
      <c r="BC18" s="396"/>
      <c r="BD18" s="396"/>
      <c r="BE18" s="396"/>
      <c r="BF18" s="396"/>
      <c r="BG18" s="396"/>
      <c r="BH18" s="396"/>
      <c r="BI18" s="396"/>
      <c r="BJ18" s="396"/>
      <c r="BK18" s="396"/>
      <c r="BL18" s="396"/>
      <c r="BM18" s="397"/>
      <c r="BN18" s="415">
        <v>3058080</v>
      </c>
      <c r="BO18" s="416"/>
      <c r="BP18" s="416"/>
      <c r="BQ18" s="416"/>
      <c r="BR18" s="416"/>
      <c r="BS18" s="416"/>
      <c r="BT18" s="416"/>
      <c r="BU18" s="417"/>
      <c r="BV18" s="415">
        <v>3031374</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142</v>
      </c>
      <c r="C19" s="478"/>
      <c r="D19" s="478"/>
      <c r="E19" s="479"/>
      <c r="F19" s="479"/>
      <c r="G19" s="479"/>
      <c r="H19" s="479"/>
      <c r="I19" s="479"/>
      <c r="J19" s="479"/>
      <c r="K19" s="479"/>
      <c r="L19" s="485">
        <v>306</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143</v>
      </c>
      <c r="AZ19" s="396"/>
      <c r="BA19" s="396"/>
      <c r="BB19" s="396"/>
      <c r="BC19" s="396"/>
      <c r="BD19" s="396"/>
      <c r="BE19" s="396"/>
      <c r="BF19" s="396"/>
      <c r="BG19" s="396"/>
      <c r="BH19" s="396"/>
      <c r="BI19" s="396"/>
      <c r="BJ19" s="396"/>
      <c r="BK19" s="396"/>
      <c r="BL19" s="396"/>
      <c r="BM19" s="397"/>
      <c r="BN19" s="415">
        <v>4287721</v>
      </c>
      <c r="BO19" s="416"/>
      <c r="BP19" s="416"/>
      <c r="BQ19" s="416"/>
      <c r="BR19" s="416"/>
      <c r="BS19" s="416"/>
      <c r="BT19" s="416"/>
      <c r="BU19" s="417"/>
      <c r="BV19" s="415">
        <v>4398014</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144</v>
      </c>
      <c r="C20" s="478"/>
      <c r="D20" s="478"/>
      <c r="E20" s="479"/>
      <c r="F20" s="479"/>
      <c r="G20" s="479"/>
      <c r="H20" s="479"/>
      <c r="I20" s="479"/>
      <c r="J20" s="479"/>
      <c r="K20" s="479"/>
      <c r="L20" s="485">
        <v>4562</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145</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146</v>
      </c>
      <c r="C22" s="445"/>
      <c r="D22" s="446"/>
      <c r="E22" s="453" t="s">
        <v>1</v>
      </c>
      <c r="F22" s="428"/>
      <c r="G22" s="428"/>
      <c r="H22" s="428"/>
      <c r="I22" s="428"/>
      <c r="J22" s="428"/>
      <c r="K22" s="429"/>
      <c r="L22" s="453" t="s">
        <v>147</v>
      </c>
      <c r="M22" s="428"/>
      <c r="N22" s="428"/>
      <c r="O22" s="428"/>
      <c r="P22" s="429"/>
      <c r="Q22" s="438" t="s">
        <v>148</v>
      </c>
      <c r="R22" s="439"/>
      <c r="S22" s="439"/>
      <c r="T22" s="439"/>
      <c r="U22" s="439"/>
      <c r="V22" s="454"/>
      <c r="W22" s="456" t="s">
        <v>149</v>
      </c>
      <c r="X22" s="445"/>
      <c r="Y22" s="446"/>
      <c r="Z22" s="453" t="s">
        <v>1</v>
      </c>
      <c r="AA22" s="428"/>
      <c r="AB22" s="428"/>
      <c r="AC22" s="428"/>
      <c r="AD22" s="428"/>
      <c r="AE22" s="428"/>
      <c r="AF22" s="428"/>
      <c r="AG22" s="429"/>
      <c r="AH22" s="427" t="s">
        <v>150</v>
      </c>
      <c r="AI22" s="428"/>
      <c r="AJ22" s="428"/>
      <c r="AK22" s="428"/>
      <c r="AL22" s="429"/>
      <c r="AM22" s="427" t="s">
        <v>151</v>
      </c>
      <c r="AN22" s="433"/>
      <c r="AO22" s="433"/>
      <c r="AP22" s="433"/>
      <c r="AQ22" s="433"/>
      <c r="AR22" s="434"/>
      <c r="AS22" s="438" t="s">
        <v>148</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152</v>
      </c>
      <c r="AZ23" s="408"/>
      <c r="BA23" s="408"/>
      <c r="BB23" s="408"/>
      <c r="BC23" s="408"/>
      <c r="BD23" s="408"/>
      <c r="BE23" s="408"/>
      <c r="BF23" s="408"/>
      <c r="BG23" s="408"/>
      <c r="BH23" s="408"/>
      <c r="BI23" s="408"/>
      <c r="BJ23" s="408"/>
      <c r="BK23" s="408"/>
      <c r="BL23" s="408"/>
      <c r="BM23" s="409"/>
      <c r="BN23" s="415">
        <v>3277772</v>
      </c>
      <c r="BO23" s="416"/>
      <c r="BP23" s="416"/>
      <c r="BQ23" s="416"/>
      <c r="BR23" s="416"/>
      <c r="BS23" s="416"/>
      <c r="BT23" s="416"/>
      <c r="BU23" s="417"/>
      <c r="BV23" s="415">
        <v>3504586</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153</v>
      </c>
      <c r="F24" s="389"/>
      <c r="G24" s="389"/>
      <c r="H24" s="389"/>
      <c r="I24" s="389"/>
      <c r="J24" s="389"/>
      <c r="K24" s="390"/>
      <c r="L24" s="391">
        <v>1</v>
      </c>
      <c r="M24" s="392"/>
      <c r="N24" s="392"/>
      <c r="O24" s="392"/>
      <c r="P24" s="393"/>
      <c r="Q24" s="391">
        <v>7065</v>
      </c>
      <c r="R24" s="392"/>
      <c r="S24" s="392"/>
      <c r="T24" s="392"/>
      <c r="U24" s="392"/>
      <c r="V24" s="393"/>
      <c r="W24" s="457"/>
      <c r="X24" s="448"/>
      <c r="Y24" s="449"/>
      <c r="Z24" s="388" t="s">
        <v>154</v>
      </c>
      <c r="AA24" s="389"/>
      <c r="AB24" s="389"/>
      <c r="AC24" s="389"/>
      <c r="AD24" s="389"/>
      <c r="AE24" s="389"/>
      <c r="AF24" s="389"/>
      <c r="AG24" s="390"/>
      <c r="AH24" s="391">
        <v>100</v>
      </c>
      <c r="AI24" s="392"/>
      <c r="AJ24" s="392"/>
      <c r="AK24" s="392"/>
      <c r="AL24" s="393"/>
      <c r="AM24" s="391">
        <v>302600</v>
      </c>
      <c r="AN24" s="392"/>
      <c r="AO24" s="392"/>
      <c r="AP24" s="392"/>
      <c r="AQ24" s="392"/>
      <c r="AR24" s="393"/>
      <c r="AS24" s="391">
        <v>3026</v>
      </c>
      <c r="AT24" s="392"/>
      <c r="AU24" s="392"/>
      <c r="AV24" s="392"/>
      <c r="AW24" s="392"/>
      <c r="AX24" s="394"/>
      <c r="AY24" s="382" t="s">
        <v>155</v>
      </c>
      <c r="AZ24" s="383"/>
      <c r="BA24" s="383"/>
      <c r="BB24" s="383"/>
      <c r="BC24" s="383"/>
      <c r="BD24" s="383"/>
      <c r="BE24" s="383"/>
      <c r="BF24" s="383"/>
      <c r="BG24" s="383"/>
      <c r="BH24" s="383"/>
      <c r="BI24" s="383"/>
      <c r="BJ24" s="383"/>
      <c r="BK24" s="383"/>
      <c r="BL24" s="383"/>
      <c r="BM24" s="384"/>
      <c r="BN24" s="415">
        <v>2690772</v>
      </c>
      <c r="BO24" s="416"/>
      <c r="BP24" s="416"/>
      <c r="BQ24" s="416"/>
      <c r="BR24" s="416"/>
      <c r="BS24" s="416"/>
      <c r="BT24" s="416"/>
      <c r="BU24" s="417"/>
      <c r="BV24" s="415">
        <v>2833869</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156</v>
      </c>
      <c r="F25" s="389"/>
      <c r="G25" s="389"/>
      <c r="H25" s="389"/>
      <c r="I25" s="389"/>
      <c r="J25" s="389"/>
      <c r="K25" s="390"/>
      <c r="L25" s="391">
        <v>1</v>
      </c>
      <c r="M25" s="392"/>
      <c r="N25" s="392"/>
      <c r="O25" s="392"/>
      <c r="P25" s="393"/>
      <c r="Q25" s="391">
        <v>5957</v>
      </c>
      <c r="R25" s="392"/>
      <c r="S25" s="392"/>
      <c r="T25" s="392"/>
      <c r="U25" s="392"/>
      <c r="V25" s="393"/>
      <c r="W25" s="457"/>
      <c r="X25" s="448"/>
      <c r="Y25" s="449"/>
      <c r="Z25" s="388" t="s">
        <v>157</v>
      </c>
      <c r="AA25" s="389"/>
      <c r="AB25" s="389"/>
      <c r="AC25" s="389"/>
      <c r="AD25" s="389"/>
      <c r="AE25" s="389"/>
      <c r="AF25" s="389"/>
      <c r="AG25" s="390"/>
      <c r="AH25" s="391" t="s">
        <v>120</v>
      </c>
      <c r="AI25" s="392"/>
      <c r="AJ25" s="392"/>
      <c r="AK25" s="392"/>
      <c r="AL25" s="393"/>
      <c r="AM25" s="391" t="s">
        <v>120</v>
      </c>
      <c r="AN25" s="392"/>
      <c r="AO25" s="392"/>
      <c r="AP25" s="392"/>
      <c r="AQ25" s="392"/>
      <c r="AR25" s="393"/>
      <c r="AS25" s="391" t="s">
        <v>120</v>
      </c>
      <c r="AT25" s="392"/>
      <c r="AU25" s="392"/>
      <c r="AV25" s="392"/>
      <c r="AW25" s="392"/>
      <c r="AX25" s="394"/>
      <c r="AY25" s="407" t="s">
        <v>158</v>
      </c>
      <c r="AZ25" s="408"/>
      <c r="BA25" s="408"/>
      <c r="BB25" s="408"/>
      <c r="BC25" s="408"/>
      <c r="BD25" s="408"/>
      <c r="BE25" s="408"/>
      <c r="BF25" s="408"/>
      <c r="BG25" s="408"/>
      <c r="BH25" s="408"/>
      <c r="BI25" s="408"/>
      <c r="BJ25" s="408"/>
      <c r="BK25" s="408"/>
      <c r="BL25" s="408"/>
      <c r="BM25" s="409"/>
      <c r="BN25" s="410">
        <v>15634</v>
      </c>
      <c r="BO25" s="411"/>
      <c r="BP25" s="411"/>
      <c r="BQ25" s="411"/>
      <c r="BR25" s="411"/>
      <c r="BS25" s="411"/>
      <c r="BT25" s="411"/>
      <c r="BU25" s="412"/>
      <c r="BV25" s="410">
        <v>24543</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159</v>
      </c>
      <c r="F26" s="389"/>
      <c r="G26" s="389"/>
      <c r="H26" s="389"/>
      <c r="I26" s="389"/>
      <c r="J26" s="389"/>
      <c r="K26" s="390"/>
      <c r="L26" s="391">
        <v>1</v>
      </c>
      <c r="M26" s="392"/>
      <c r="N26" s="392"/>
      <c r="O26" s="392"/>
      <c r="P26" s="393"/>
      <c r="Q26" s="391">
        <v>5367</v>
      </c>
      <c r="R26" s="392"/>
      <c r="S26" s="392"/>
      <c r="T26" s="392"/>
      <c r="U26" s="392"/>
      <c r="V26" s="393"/>
      <c r="W26" s="457"/>
      <c r="X26" s="448"/>
      <c r="Y26" s="449"/>
      <c r="Z26" s="388" t="s">
        <v>160</v>
      </c>
      <c r="AA26" s="470"/>
      <c r="AB26" s="470"/>
      <c r="AC26" s="470"/>
      <c r="AD26" s="470"/>
      <c r="AE26" s="470"/>
      <c r="AF26" s="470"/>
      <c r="AG26" s="471"/>
      <c r="AH26" s="391">
        <v>9</v>
      </c>
      <c r="AI26" s="392"/>
      <c r="AJ26" s="392"/>
      <c r="AK26" s="392"/>
      <c r="AL26" s="393"/>
      <c r="AM26" s="391">
        <v>25074</v>
      </c>
      <c r="AN26" s="392"/>
      <c r="AO26" s="392"/>
      <c r="AP26" s="392"/>
      <c r="AQ26" s="392"/>
      <c r="AR26" s="393"/>
      <c r="AS26" s="391">
        <v>2786</v>
      </c>
      <c r="AT26" s="392"/>
      <c r="AU26" s="392"/>
      <c r="AV26" s="392"/>
      <c r="AW26" s="392"/>
      <c r="AX26" s="394"/>
      <c r="AY26" s="424" t="s">
        <v>161</v>
      </c>
      <c r="AZ26" s="425"/>
      <c r="BA26" s="425"/>
      <c r="BB26" s="425"/>
      <c r="BC26" s="425"/>
      <c r="BD26" s="425"/>
      <c r="BE26" s="425"/>
      <c r="BF26" s="425"/>
      <c r="BG26" s="425"/>
      <c r="BH26" s="425"/>
      <c r="BI26" s="425"/>
      <c r="BJ26" s="425"/>
      <c r="BK26" s="425"/>
      <c r="BL26" s="425"/>
      <c r="BM26" s="426"/>
      <c r="BN26" s="415" t="s">
        <v>120</v>
      </c>
      <c r="BO26" s="416"/>
      <c r="BP26" s="416"/>
      <c r="BQ26" s="416"/>
      <c r="BR26" s="416"/>
      <c r="BS26" s="416"/>
      <c r="BT26" s="416"/>
      <c r="BU26" s="417"/>
      <c r="BV26" s="415" t="s">
        <v>120</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162</v>
      </c>
      <c r="F27" s="389"/>
      <c r="G27" s="389"/>
      <c r="H27" s="389"/>
      <c r="I27" s="389"/>
      <c r="J27" s="389"/>
      <c r="K27" s="390"/>
      <c r="L27" s="391">
        <v>1</v>
      </c>
      <c r="M27" s="392"/>
      <c r="N27" s="392"/>
      <c r="O27" s="392"/>
      <c r="P27" s="393"/>
      <c r="Q27" s="391">
        <v>2980</v>
      </c>
      <c r="R27" s="392"/>
      <c r="S27" s="392"/>
      <c r="T27" s="392"/>
      <c r="U27" s="392"/>
      <c r="V27" s="393"/>
      <c r="W27" s="457"/>
      <c r="X27" s="448"/>
      <c r="Y27" s="449"/>
      <c r="Z27" s="388" t="s">
        <v>163</v>
      </c>
      <c r="AA27" s="389"/>
      <c r="AB27" s="389"/>
      <c r="AC27" s="389"/>
      <c r="AD27" s="389"/>
      <c r="AE27" s="389"/>
      <c r="AF27" s="389"/>
      <c r="AG27" s="390"/>
      <c r="AH27" s="391">
        <v>5</v>
      </c>
      <c r="AI27" s="392"/>
      <c r="AJ27" s="392"/>
      <c r="AK27" s="392"/>
      <c r="AL27" s="393"/>
      <c r="AM27" s="391">
        <v>18970</v>
      </c>
      <c r="AN27" s="392"/>
      <c r="AO27" s="392"/>
      <c r="AP27" s="392"/>
      <c r="AQ27" s="392"/>
      <c r="AR27" s="393"/>
      <c r="AS27" s="391">
        <v>3794</v>
      </c>
      <c r="AT27" s="392"/>
      <c r="AU27" s="392"/>
      <c r="AV27" s="392"/>
      <c r="AW27" s="392"/>
      <c r="AX27" s="394"/>
      <c r="AY27" s="421" t="s">
        <v>164</v>
      </c>
      <c r="AZ27" s="422"/>
      <c r="BA27" s="422"/>
      <c r="BB27" s="422"/>
      <c r="BC27" s="422"/>
      <c r="BD27" s="422"/>
      <c r="BE27" s="422"/>
      <c r="BF27" s="422"/>
      <c r="BG27" s="422"/>
      <c r="BH27" s="422"/>
      <c r="BI27" s="422"/>
      <c r="BJ27" s="422"/>
      <c r="BK27" s="422"/>
      <c r="BL27" s="422"/>
      <c r="BM27" s="423"/>
      <c r="BN27" s="418">
        <v>165816</v>
      </c>
      <c r="BO27" s="419"/>
      <c r="BP27" s="419"/>
      <c r="BQ27" s="419"/>
      <c r="BR27" s="419"/>
      <c r="BS27" s="419"/>
      <c r="BT27" s="419"/>
      <c r="BU27" s="420"/>
      <c r="BV27" s="418">
        <v>165816</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165</v>
      </c>
      <c r="F28" s="389"/>
      <c r="G28" s="389"/>
      <c r="H28" s="389"/>
      <c r="I28" s="389"/>
      <c r="J28" s="389"/>
      <c r="K28" s="390"/>
      <c r="L28" s="391">
        <v>1</v>
      </c>
      <c r="M28" s="392"/>
      <c r="N28" s="392"/>
      <c r="O28" s="392"/>
      <c r="P28" s="393"/>
      <c r="Q28" s="391">
        <v>2430</v>
      </c>
      <c r="R28" s="392"/>
      <c r="S28" s="392"/>
      <c r="T28" s="392"/>
      <c r="U28" s="392"/>
      <c r="V28" s="393"/>
      <c r="W28" s="457"/>
      <c r="X28" s="448"/>
      <c r="Y28" s="449"/>
      <c r="Z28" s="388" t="s">
        <v>166</v>
      </c>
      <c r="AA28" s="389"/>
      <c r="AB28" s="389"/>
      <c r="AC28" s="389"/>
      <c r="AD28" s="389"/>
      <c r="AE28" s="389"/>
      <c r="AF28" s="389"/>
      <c r="AG28" s="390"/>
      <c r="AH28" s="391" t="s">
        <v>120</v>
      </c>
      <c r="AI28" s="392"/>
      <c r="AJ28" s="392"/>
      <c r="AK28" s="392"/>
      <c r="AL28" s="393"/>
      <c r="AM28" s="391" t="s">
        <v>120</v>
      </c>
      <c r="AN28" s="392"/>
      <c r="AO28" s="392"/>
      <c r="AP28" s="392"/>
      <c r="AQ28" s="392"/>
      <c r="AR28" s="393"/>
      <c r="AS28" s="391" t="s">
        <v>120</v>
      </c>
      <c r="AT28" s="392"/>
      <c r="AU28" s="392"/>
      <c r="AV28" s="392"/>
      <c r="AW28" s="392"/>
      <c r="AX28" s="394"/>
      <c r="AY28" s="398" t="s">
        <v>167</v>
      </c>
      <c r="AZ28" s="399"/>
      <c r="BA28" s="399"/>
      <c r="BB28" s="400"/>
      <c r="BC28" s="407" t="s">
        <v>168</v>
      </c>
      <c r="BD28" s="408"/>
      <c r="BE28" s="408"/>
      <c r="BF28" s="408"/>
      <c r="BG28" s="408"/>
      <c r="BH28" s="408"/>
      <c r="BI28" s="408"/>
      <c r="BJ28" s="408"/>
      <c r="BK28" s="408"/>
      <c r="BL28" s="408"/>
      <c r="BM28" s="409"/>
      <c r="BN28" s="410">
        <v>1505558</v>
      </c>
      <c r="BO28" s="411"/>
      <c r="BP28" s="411"/>
      <c r="BQ28" s="411"/>
      <c r="BR28" s="411"/>
      <c r="BS28" s="411"/>
      <c r="BT28" s="411"/>
      <c r="BU28" s="412"/>
      <c r="BV28" s="410">
        <v>1404863</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169</v>
      </c>
      <c r="F29" s="389"/>
      <c r="G29" s="389"/>
      <c r="H29" s="389"/>
      <c r="I29" s="389"/>
      <c r="J29" s="389"/>
      <c r="K29" s="390"/>
      <c r="L29" s="391">
        <v>12</v>
      </c>
      <c r="M29" s="392"/>
      <c r="N29" s="392"/>
      <c r="O29" s="392"/>
      <c r="P29" s="393"/>
      <c r="Q29" s="391">
        <v>2200</v>
      </c>
      <c r="R29" s="392"/>
      <c r="S29" s="392"/>
      <c r="T29" s="392"/>
      <c r="U29" s="392"/>
      <c r="V29" s="393"/>
      <c r="W29" s="458"/>
      <c r="X29" s="459"/>
      <c r="Y29" s="460"/>
      <c r="Z29" s="388" t="s">
        <v>170</v>
      </c>
      <c r="AA29" s="389"/>
      <c r="AB29" s="389"/>
      <c r="AC29" s="389"/>
      <c r="AD29" s="389"/>
      <c r="AE29" s="389"/>
      <c r="AF29" s="389"/>
      <c r="AG29" s="390"/>
      <c r="AH29" s="391">
        <v>105</v>
      </c>
      <c r="AI29" s="392"/>
      <c r="AJ29" s="392"/>
      <c r="AK29" s="392"/>
      <c r="AL29" s="393"/>
      <c r="AM29" s="391">
        <v>321570</v>
      </c>
      <c r="AN29" s="392"/>
      <c r="AO29" s="392"/>
      <c r="AP29" s="392"/>
      <c r="AQ29" s="392"/>
      <c r="AR29" s="393"/>
      <c r="AS29" s="391">
        <v>3063</v>
      </c>
      <c r="AT29" s="392"/>
      <c r="AU29" s="392"/>
      <c r="AV29" s="392"/>
      <c r="AW29" s="392"/>
      <c r="AX29" s="394"/>
      <c r="AY29" s="401"/>
      <c r="AZ29" s="402"/>
      <c r="BA29" s="402"/>
      <c r="BB29" s="403"/>
      <c r="BC29" s="395" t="s">
        <v>171</v>
      </c>
      <c r="BD29" s="396"/>
      <c r="BE29" s="396"/>
      <c r="BF29" s="396"/>
      <c r="BG29" s="396"/>
      <c r="BH29" s="396"/>
      <c r="BI29" s="396"/>
      <c r="BJ29" s="396"/>
      <c r="BK29" s="396"/>
      <c r="BL29" s="396"/>
      <c r="BM29" s="397"/>
      <c r="BN29" s="415">
        <v>129</v>
      </c>
      <c r="BO29" s="416"/>
      <c r="BP29" s="416"/>
      <c r="BQ29" s="416"/>
      <c r="BR29" s="416"/>
      <c r="BS29" s="416"/>
      <c r="BT29" s="416"/>
      <c r="BU29" s="417"/>
      <c r="BV29" s="415">
        <v>129</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172</v>
      </c>
      <c r="X30" s="468"/>
      <c r="Y30" s="468"/>
      <c r="Z30" s="468"/>
      <c r="AA30" s="468"/>
      <c r="AB30" s="468"/>
      <c r="AC30" s="468"/>
      <c r="AD30" s="468"/>
      <c r="AE30" s="468"/>
      <c r="AF30" s="468"/>
      <c r="AG30" s="469"/>
      <c r="AH30" s="379">
        <v>99.8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173</v>
      </c>
      <c r="BD30" s="383"/>
      <c r="BE30" s="383"/>
      <c r="BF30" s="383"/>
      <c r="BG30" s="383"/>
      <c r="BH30" s="383"/>
      <c r="BI30" s="383"/>
      <c r="BJ30" s="383"/>
      <c r="BK30" s="383"/>
      <c r="BL30" s="383"/>
      <c r="BM30" s="384"/>
      <c r="BN30" s="418">
        <v>102041</v>
      </c>
      <c r="BO30" s="419"/>
      <c r="BP30" s="419"/>
      <c r="BQ30" s="419"/>
      <c r="BR30" s="419"/>
      <c r="BS30" s="419"/>
      <c r="BT30" s="419"/>
      <c r="BU30" s="420"/>
      <c r="BV30" s="418">
        <v>107255</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180</v>
      </c>
      <c r="D33" s="378"/>
      <c r="E33" s="377" t="s">
        <v>181</v>
      </c>
      <c r="F33" s="377"/>
      <c r="G33" s="377"/>
      <c r="H33" s="377"/>
      <c r="I33" s="377"/>
      <c r="J33" s="377"/>
      <c r="K33" s="377"/>
      <c r="L33" s="377"/>
      <c r="M33" s="377"/>
      <c r="N33" s="377"/>
      <c r="O33" s="377"/>
      <c r="P33" s="377"/>
      <c r="Q33" s="377"/>
      <c r="R33" s="377"/>
      <c r="S33" s="377"/>
      <c r="T33" s="169"/>
      <c r="U33" s="378" t="s">
        <v>180</v>
      </c>
      <c r="V33" s="378"/>
      <c r="W33" s="377" t="s">
        <v>181</v>
      </c>
      <c r="X33" s="377"/>
      <c r="Y33" s="377"/>
      <c r="Z33" s="377"/>
      <c r="AA33" s="377"/>
      <c r="AB33" s="377"/>
      <c r="AC33" s="377"/>
      <c r="AD33" s="377"/>
      <c r="AE33" s="377"/>
      <c r="AF33" s="377"/>
      <c r="AG33" s="377"/>
      <c r="AH33" s="377"/>
      <c r="AI33" s="377"/>
      <c r="AJ33" s="377"/>
      <c r="AK33" s="377"/>
      <c r="AL33" s="169"/>
      <c r="AM33" s="378" t="s">
        <v>180</v>
      </c>
      <c r="AN33" s="378"/>
      <c r="AO33" s="377" t="s">
        <v>181</v>
      </c>
      <c r="AP33" s="377"/>
      <c r="AQ33" s="377"/>
      <c r="AR33" s="377"/>
      <c r="AS33" s="377"/>
      <c r="AT33" s="377"/>
      <c r="AU33" s="377"/>
      <c r="AV33" s="377"/>
      <c r="AW33" s="377"/>
      <c r="AX33" s="377"/>
      <c r="AY33" s="377"/>
      <c r="AZ33" s="377"/>
      <c r="BA33" s="377"/>
      <c r="BB33" s="377"/>
      <c r="BC33" s="377"/>
      <c r="BD33" s="170"/>
      <c r="BE33" s="377" t="s">
        <v>182</v>
      </c>
      <c r="BF33" s="377"/>
      <c r="BG33" s="377" t="s">
        <v>183</v>
      </c>
      <c r="BH33" s="377"/>
      <c r="BI33" s="377"/>
      <c r="BJ33" s="377"/>
      <c r="BK33" s="377"/>
      <c r="BL33" s="377"/>
      <c r="BM33" s="377"/>
      <c r="BN33" s="377"/>
      <c r="BO33" s="377"/>
      <c r="BP33" s="377"/>
      <c r="BQ33" s="377"/>
      <c r="BR33" s="377"/>
      <c r="BS33" s="377"/>
      <c r="BT33" s="377"/>
      <c r="BU33" s="377"/>
      <c r="BV33" s="170"/>
      <c r="BW33" s="378" t="s">
        <v>182</v>
      </c>
      <c r="BX33" s="378"/>
      <c r="BY33" s="377" t="s">
        <v>184</v>
      </c>
      <c r="BZ33" s="377"/>
      <c r="CA33" s="377"/>
      <c r="CB33" s="377"/>
      <c r="CC33" s="377"/>
      <c r="CD33" s="377"/>
      <c r="CE33" s="377"/>
      <c r="CF33" s="377"/>
      <c r="CG33" s="377"/>
      <c r="CH33" s="377"/>
      <c r="CI33" s="377"/>
      <c r="CJ33" s="377"/>
      <c r="CK33" s="377"/>
      <c r="CL33" s="377"/>
      <c r="CM33" s="377"/>
      <c r="CN33" s="169"/>
      <c r="CO33" s="378" t="s">
        <v>180</v>
      </c>
      <c r="CP33" s="378"/>
      <c r="CQ33" s="377" t="s">
        <v>185</v>
      </c>
      <c r="CR33" s="377"/>
      <c r="CS33" s="377"/>
      <c r="CT33" s="377"/>
      <c r="CU33" s="377"/>
      <c r="CV33" s="377"/>
      <c r="CW33" s="377"/>
      <c r="CX33" s="377"/>
      <c r="CY33" s="377"/>
      <c r="CZ33" s="377"/>
      <c r="DA33" s="377"/>
      <c r="DB33" s="377"/>
      <c r="DC33" s="377"/>
      <c r="DD33" s="377"/>
      <c r="DE33" s="377"/>
      <c r="DF33" s="169"/>
      <c r="DG33" s="377" t="s">
        <v>186</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IF('各会計、関係団体の財政状況及び健全化判断比率'!B32="","",'各会計、関係団体の財政状況及び健全化判断比率'!B32)</f>
        <v>水道事業会計</v>
      </c>
      <c r="AP34" s="374"/>
      <c r="AQ34" s="374"/>
      <c r="AR34" s="374"/>
      <c r="AS34" s="374"/>
      <c r="AT34" s="374"/>
      <c r="AU34" s="374"/>
      <c r="AV34" s="374"/>
      <c r="AW34" s="374"/>
      <c r="AX34" s="374"/>
      <c r="AY34" s="374"/>
      <c r="AZ34" s="374"/>
      <c r="BA34" s="374"/>
      <c r="BB34" s="374"/>
      <c r="BC34" s="374"/>
      <c r="BD34" s="167"/>
      <c r="BE34" s="375">
        <f>IF(BG34="","",MAX(C34:D43,U34:V43,AM34:AN43)+1)</f>
        <v>8</v>
      </c>
      <c r="BF34" s="375"/>
      <c r="BG34" s="374" t="str">
        <f>IF('各会計、関係団体の財政状況及び健全化判断比率'!B34="","",'各会計、関係団体の財政状況及び健全化判断比率'!B34)</f>
        <v>食肉センター特別会計</v>
      </c>
      <c r="BH34" s="374"/>
      <c r="BI34" s="374"/>
      <c r="BJ34" s="374"/>
      <c r="BK34" s="374"/>
      <c r="BL34" s="374"/>
      <c r="BM34" s="374"/>
      <c r="BN34" s="374"/>
      <c r="BO34" s="374"/>
      <c r="BP34" s="374"/>
      <c r="BQ34" s="374"/>
      <c r="BR34" s="374"/>
      <c r="BS34" s="374"/>
      <c r="BT34" s="374"/>
      <c r="BU34" s="374"/>
      <c r="BV34" s="167"/>
      <c r="BW34" s="375">
        <f>IF(BY34="","",MAX(C34:D43,U34:V43,AM34:AN43,BE34:BF43)+1)</f>
        <v>9</v>
      </c>
      <c r="BX34" s="375"/>
      <c r="BY34" s="374" t="str">
        <f>IF('各会計、関係団体の財政状況及び健全化判断比率'!B68="","",'各会計、関係団体の財政状況及び健全化判断比率'!B68)</f>
        <v>千葉県市町村総合事務組合(一般会計)</v>
      </c>
      <c r="BZ34" s="374"/>
      <c r="CA34" s="374"/>
      <c r="CB34" s="374"/>
      <c r="CC34" s="374"/>
      <c r="CD34" s="374"/>
      <c r="CE34" s="374"/>
      <c r="CF34" s="374"/>
      <c r="CG34" s="374"/>
      <c r="CH34" s="374"/>
      <c r="CI34" s="374"/>
      <c r="CJ34" s="374"/>
      <c r="CK34" s="374"/>
      <c r="CL34" s="374"/>
      <c r="CM34" s="374"/>
      <c r="CN34" s="167"/>
      <c r="CO34" s="375" t="str">
        <f>IF(CQ34="","",MAX(C34:D43,U34:V43,AM34:AN43,BE34:BF43,BW34:BX43)+1)</f>
        <v/>
      </c>
      <c r="CP34" s="375"/>
      <c r="CQ34" s="374" t="str">
        <f>IF('各会計、関係団体の財政状況及び健全化判断比率'!BS7="","",'各会計、関係団体の財政状況及び健全化判断比率'!BS7)</f>
        <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後期高齢者医療特別会計</v>
      </c>
      <c r="X35" s="374"/>
      <c r="Y35" s="374"/>
      <c r="Z35" s="374"/>
      <c r="AA35" s="374"/>
      <c r="AB35" s="374"/>
      <c r="AC35" s="374"/>
      <c r="AD35" s="374"/>
      <c r="AE35" s="374"/>
      <c r="AF35" s="374"/>
      <c r="AG35" s="374"/>
      <c r="AH35" s="374"/>
      <c r="AI35" s="374"/>
      <c r="AJ35" s="374"/>
      <c r="AK35" s="374"/>
      <c r="AL35" s="167"/>
      <c r="AM35" s="375">
        <f t="shared" ref="AM35:AM43" si="0">IF(AO35="","",AM34+1)</f>
        <v>7</v>
      </c>
      <c r="AN35" s="375"/>
      <c r="AO35" s="374" t="str">
        <f>IF('各会計、関係団体の財政状況及び健全化判断比率'!B33="","",'各会計、関係団体の財政状況及び健全化判断比率'!B33)</f>
        <v>国民健康保険東庄病院事業会計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10</v>
      </c>
      <c r="BX35" s="375"/>
      <c r="BY35" s="374" t="str">
        <f>IF('各会計、関係団体の財政状況及び健全化判断比率'!B69="","",'各会計、関係団体の財政状況及び健全化判断比率'!B69)</f>
        <v>千葉県市町村総合事務組合(千葉県自治会館管理運営特別会計)</v>
      </c>
      <c r="BZ35" s="374"/>
      <c r="CA35" s="374"/>
      <c r="CB35" s="374"/>
      <c r="CC35" s="374"/>
      <c r="CD35" s="374"/>
      <c r="CE35" s="374"/>
      <c r="CF35" s="374"/>
      <c r="CG35" s="374"/>
      <c r="CH35" s="374"/>
      <c r="CI35" s="374"/>
      <c r="CJ35" s="374"/>
      <c r="CK35" s="374"/>
      <c r="CL35" s="374"/>
      <c r="CM35" s="374"/>
      <c r="CN35" s="167"/>
      <c r="CO35" s="375" t="str">
        <f t="shared" ref="CO35:CO43" si="3">IF(CQ35="","",CO34+1)</f>
        <v/>
      </c>
      <c r="CP35" s="375"/>
      <c r="CQ35" s="374" t="str">
        <f>IF('各会計、関係団体の財政状況及び健全化判断比率'!BS8="","",'各会計、関係団体の財政状況及び健全化判断比率'!BS8)</f>
        <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訪問看護ステーション特別会計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11</v>
      </c>
      <c r="BX36" s="375"/>
      <c r="BY36" s="374" t="str">
        <f>IF('各会計、関係団体の財政状況及び健全化判断比率'!B70="","",'各会計、関係団体の財政状況及び健全化判断比率'!B70)</f>
        <v>千葉県市町村総合事務組合(千葉県自治研修センター特別会計)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f t="shared" si="4"/>
        <v>5</v>
      </c>
      <c r="V37" s="375"/>
      <c r="W37" s="374" t="str">
        <f>IF('各会計、関係団体の財政状況及び健全化判断比率'!B31="","",'各会計、関係団体の財政状況及び健全化判断比率'!B31)</f>
        <v>介護保険特別会計</v>
      </c>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12</v>
      </c>
      <c r="BX37" s="375"/>
      <c r="BY37" s="374" t="str">
        <f>IF('各会計、関係団体の財政状況及び健全化判断比率'!B71="","",'各会計、関係団体の財政状況及び健全化判断比率'!B71)</f>
        <v>千葉県市町村総合事務組合(千葉県市町村交通災害共済特別会計)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13</v>
      </c>
      <c r="BX38" s="375"/>
      <c r="BY38" s="374" t="str">
        <f>IF('各会計、関係団体の財政状況及び健全化判断比率'!B72="","",'各会計、関係団体の財政状況及び健全化判断比率'!B72)</f>
        <v>千葉県後期高齢者医療広域連合(一般会計)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14</v>
      </c>
      <c r="BX39" s="375"/>
      <c r="BY39" s="374" t="str">
        <f>IF('各会計、関係団体の財政状況及び健全化判断比率'!B73="","",'各会計、関係団体の財政状況及び健全化判断比率'!B73)</f>
        <v>千葉県後期高齢広域連合(後期高齢者医療特別会計)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f t="shared" si="2"/>
        <v>15</v>
      </c>
      <c r="BX40" s="375"/>
      <c r="BY40" s="374" t="str">
        <f>IF('各会計、関係団体の財政状況及び健全化判断比率'!B74="","",'各会計、関係団体の財政状況及び健全化判断比率'!B74)</f>
        <v>香取広域市町村圏事務組合(一般会計)</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f t="shared" si="2"/>
        <v>16</v>
      </c>
      <c r="BX41" s="375"/>
      <c r="BY41" s="374" t="str">
        <f>IF('各会計、関係団体の財政状況及び健全化判断比率'!B75="","",'各会計、関係団体の財政状況及び健全化判断比率'!B75)</f>
        <v>香取市東庄町病院組合</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f t="shared" si="2"/>
        <v>17</v>
      </c>
      <c r="BX42" s="375"/>
      <c r="BY42" s="374" t="str">
        <f>IF('各会計、関係団体の財政状況及び健全化判断比率'!B76="","",'各会計、関係団体の財政状況及び健全化判断比率'!B76)</f>
        <v>東総広域水道企業団(水道用水供給事業会計)</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195</v>
      </c>
      <c r="DI1" s="734"/>
      <c r="DJ1" s="734"/>
      <c r="DK1" s="734"/>
      <c r="DL1" s="734"/>
      <c r="DM1" s="734"/>
      <c r="DN1" s="735"/>
      <c r="DP1" s="733" t="s">
        <v>196</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198</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199</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200</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201</v>
      </c>
      <c r="S4" s="681"/>
      <c r="T4" s="681"/>
      <c r="U4" s="681"/>
      <c r="V4" s="681"/>
      <c r="W4" s="681"/>
      <c r="X4" s="681"/>
      <c r="Y4" s="682"/>
      <c r="Z4" s="680" t="s">
        <v>202</v>
      </c>
      <c r="AA4" s="681"/>
      <c r="AB4" s="681"/>
      <c r="AC4" s="682"/>
      <c r="AD4" s="680" t="s">
        <v>203</v>
      </c>
      <c r="AE4" s="681"/>
      <c r="AF4" s="681"/>
      <c r="AG4" s="681"/>
      <c r="AH4" s="681"/>
      <c r="AI4" s="681"/>
      <c r="AJ4" s="681"/>
      <c r="AK4" s="682"/>
      <c r="AL4" s="680" t="s">
        <v>202</v>
      </c>
      <c r="AM4" s="681"/>
      <c r="AN4" s="681"/>
      <c r="AO4" s="682"/>
      <c r="AP4" s="736" t="s">
        <v>204</v>
      </c>
      <c r="AQ4" s="736"/>
      <c r="AR4" s="736"/>
      <c r="AS4" s="736"/>
      <c r="AT4" s="736"/>
      <c r="AU4" s="736"/>
      <c r="AV4" s="736"/>
      <c r="AW4" s="736"/>
      <c r="AX4" s="736"/>
      <c r="AY4" s="736"/>
      <c r="AZ4" s="736"/>
      <c r="BA4" s="736"/>
      <c r="BB4" s="736"/>
      <c r="BC4" s="736"/>
      <c r="BD4" s="736"/>
      <c r="BE4" s="736"/>
      <c r="BF4" s="736"/>
      <c r="BG4" s="736" t="s">
        <v>205</v>
      </c>
      <c r="BH4" s="736"/>
      <c r="BI4" s="736"/>
      <c r="BJ4" s="736"/>
      <c r="BK4" s="736"/>
      <c r="BL4" s="736"/>
      <c r="BM4" s="736"/>
      <c r="BN4" s="736"/>
      <c r="BO4" s="736" t="s">
        <v>202</v>
      </c>
      <c r="BP4" s="736"/>
      <c r="BQ4" s="736"/>
      <c r="BR4" s="736"/>
      <c r="BS4" s="736" t="s">
        <v>206</v>
      </c>
      <c r="BT4" s="736"/>
      <c r="BU4" s="736"/>
      <c r="BV4" s="736"/>
      <c r="BW4" s="736"/>
      <c r="BX4" s="736"/>
      <c r="BY4" s="736"/>
      <c r="BZ4" s="736"/>
      <c r="CA4" s="736"/>
      <c r="CB4" s="736"/>
      <c r="CD4" s="725" t="s">
        <v>207</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208</v>
      </c>
      <c r="C5" s="708"/>
      <c r="D5" s="708"/>
      <c r="E5" s="708"/>
      <c r="F5" s="708"/>
      <c r="G5" s="708"/>
      <c r="H5" s="708"/>
      <c r="I5" s="708"/>
      <c r="J5" s="708"/>
      <c r="K5" s="708"/>
      <c r="L5" s="708"/>
      <c r="M5" s="708"/>
      <c r="N5" s="708"/>
      <c r="O5" s="708"/>
      <c r="P5" s="708"/>
      <c r="Q5" s="709"/>
      <c r="R5" s="670">
        <v>1448545</v>
      </c>
      <c r="S5" s="671"/>
      <c r="T5" s="671"/>
      <c r="U5" s="671"/>
      <c r="V5" s="671"/>
      <c r="W5" s="671"/>
      <c r="X5" s="671"/>
      <c r="Y5" s="718"/>
      <c r="Z5" s="731">
        <v>27.5</v>
      </c>
      <c r="AA5" s="731"/>
      <c r="AB5" s="731"/>
      <c r="AC5" s="731"/>
      <c r="AD5" s="732">
        <v>1448545</v>
      </c>
      <c r="AE5" s="732"/>
      <c r="AF5" s="732"/>
      <c r="AG5" s="732"/>
      <c r="AH5" s="732"/>
      <c r="AI5" s="732"/>
      <c r="AJ5" s="732"/>
      <c r="AK5" s="732"/>
      <c r="AL5" s="719">
        <v>42.6</v>
      </c>
      <c r="AM5" s="688"/>
      <c r="AN5" s="688"/>
      <c r="AO5" s="720"/>
      <c r="AP5" s="707" t="s">
        <v>209</v>
      </c>
      <c r="AQ5" s="708"/>
      <c r="AR5" s="708"/>
      <c r="AS5" s="708"/>
      <c r="AT5" s="708"/>
      <c r="AU5" s="708"/>
      <c r="AV5" s="708"/>
      <c r="AW5" s="708"/>
      <c r="AX5" s="708"/>
      <c r="AY5" s="708"/>
      <c r="AZ5" s="708"/>
      <c r="BA5" s="708"/>
      <c r="BB5" s="708"/>
      <c r="BC5" s="708"/>
      <c r="BD5" s="708"/>
      <c r="BE5" s="708"/>
      <c r="BF5" s="709"/>
      <c r="BG5" s="620">
        <v>1448545</v>
      </c>
      <c r="BH5" s="621"/>
      <c r="BI5" s="621"/>
      <c r="BJ5" s="621"/>
      <c r="BK5" s="621"/>
      <c r="BL5" s="621"/>
      <c r="BM5" s="621"/>
      <c r="BN5" s="622"/>
      <c r="BO5" s="673">
        <v>100</v>
      </c>
      <c r="BP5" s="673"/>
      <c r="BQ5" s="673"/>
      <c r="BR5" s="673"/>
      <c r="BS5" s="674" t="s">
        <v>210</v>
      </c>
      <c r="BT5" s="674"/>
      <c r="BU5" s="674"/>
      <c r="BV5" s="674"/>
      <c r="BW5" s="674"/>
      <c r="BX5" s="674"/>
      <c r="BY5" s="674"/>
      <c r="BZ5" s="674"/>
      <c r="CA5" s="674"/>
      <c r="CB5" s="710"/>
      <c r="CD5" s="725" t="s">
        <v>204</v>
      </c>
      <c r="CE5" s="726"/>
      <c r="CF5" s="726"/>
      <c r="CG5" s="726"/>
      <c r="CH5" s="726"/>
      <c r="CI5" s="726"/>
      <c r="CJ5" s="726"/>
      <c r="CK5" s="726"/>
      <c r="CL5" s="726"/>
      <c r="CM5" s="726"/>
      <c r="CN5" s="726"/>
      <c r="CO5" s="726"/>
      <c r="CP5" s="726"/>
      <c r="CQ5" s="727"/>
      <c r="CR5" s="725" t="s">
        <v>211</v>
      </c>
      <c r="CS5" s="726"/>
      <c r="CT5" s="726"/>
      <c r="CU5" s="726"/>
      <c r="CV5" s="726"/>
      <c r="CW5" s="726"/>
      <c r="CX5" s="726"/>
      <c r="CY5" s="727"/>
      <c r="CZ5" s="725" t="s">
        <v>202</v>
      </c>
      <c r="DA5" s="726"/>
      <c r="DB5" s="726"/>
      <c r="DC5" s="727"/>
      <c r="DD5" s="725" t="s">
        <v>212</v>
      </c>
      <c r="DE5" s="726"/>
      <c r="DF5" s="726"/>
      <c r="DG5" s="726"/>
      <c r="DH5" s="726"/>
      <c r="DI5" s="726"/>
      <c r="DJ5" s="726"/>
      <c r="DK5" s="726"/>
      <c r="DL5" s="726"/>
      <c r="DM5" s="726"/>
      <c r="DN5" s="726"/>
      <c r="DO5" s="726"/>
      <c r="DP5" s="727"/>
      <c r="DQ5" s="725" t="s">
        <v>213</v>
      </c>
      <c r="DR5" s="726"/>
      <c r="DS5" s="726"/>
      <c r="DT5" s="726"/>
      <c r="DU5" s="726"/>
      <c r="DV5" s="726"/>
      <c r="DW5" s="726"/>
      <c r="DX5" s="726"/>
      <c r="DY5" s="726"/>
      <c r="DZ5" s="726"/>
      <c r="EA5" s="726"/>
      <c r="EB5" s="726"/>
      <c r="EC5" s="727"/>
    </row>
    <row r="6" spans="2:143" ht="11.25" customHeight="1" x14ac:dyDescent="0.15">
      <c r="B6" s="617" t="s">
        <v>214</v>
      </c>
      <c r="C6" s="618"/>
      <c r="D6" s="618"/>
      <c r="E6" s="618"/>
      <c r="F6" s="618"/>
      <c r="G6" s="618"/>
      <c r="H6" s="618"/>
      <c r="I6" s="618"/>
      <c r="J6" s="618"/>
      <c r="K6" s="618"/>
      <c r="L6" s="618"/>
      <c r="M6" s="618"/>
      <c r="N6" s="618"/>
      <c r="O6" s="618"/>
      <c r="P6" s="618"/>
      <c r="Q6" s="619"/>
      <c r="R6" s="620">
        <v>81154</v>
      </c>
      <c r="S6" s="621"/>
      <c r="T6" s="621"/>
      <c r="U6" s="621"/>
      <c r="V6" s="621"/>
      <c r="W6" s="621"/>
      <c r="X6" s="621"/>
      <c r="Y6" s="622"/>
      <c r="Z6" s="673">
        <v>1.5</v>
      </c>
      <c r="AA6" s="673"/>
      <c r="AB6" s="673"/>
      <c r="AC6" s="673"/>
      <c r="AD6" s="674">
        <v>81154</v>
      </c>
      <c r="AE6" s="674"/>
      <c r="AF6" s="674"/>
      <c r="AG6" s="674"/>
      <c r="AH6" s="674"/>
      <c r="AI6" s="674"/>
      <c r="AJ6" s="674"/>
      <c r="AK6" s="674"/>
      <c r="AL6" s="643">
        <v>2.4</v>
      </c>
      <c r="AM6" s="675"/>
      <c r="AN6" s="675"/>
      <c r="AO6" s="676"/>
      <c r="AP6" s="617" t="s">
        <v>215</v>
      </c>
      <c r="AQ6" s="618"/>
      <c r="AR6" s="618"/>
      <c r="AS6" s="618"/>
      <c r="AT6" s="618"/>
      <c r="AU6" s="618"/>
      <c r="AV6" s="618"/>
      <c r="AW6" s="618"/>
      <c r="AX6" s="618"/>
      <c r="AY6" s="618"/>
      <c r="AZ6" s="618"/>
      <c r="BA6" s="618"/>
      <c r="BB6" s="618"/>
      <c r="BC6" s="618"/>
      <c r="BD6" s="618"/>
      <c r="BE6" s="618"/>
      <c r="BF6" s="619"/>
      <c r="BG6" s="620">
        <v>1448545</v>
      </c>
      <c r="BH6" s="621"/>
      <c r="BI6" s="621"/>
      <c r="BJ6" s="621"/>
      <c r="BK6" s="621"/>
      <c r="BL6" s="621"/>
      <c r="BM6" s="621"/>
      <c r="BN6" s="622"/>
      <c r="BO6" s="673">
        <v>100</v>
      </c>
      <c r="BP6" s="673"/>
      <c r="BQ6" s="673"/>
      <c r="BR6" s="673"/>
      <c r="BS6" s="674" t="s">
        <v>210</v>
      </c>
      <c r="BT6" s="674"/>
      <c r="BU6" s="674"/>
      <c r="BV6" s="674"/>
      <c r="BW6" s="674"/>
      <c r="BX6" s="674"/>
      <c r="BY6" s="674"/>
      <c r="BZ6" s="674"/>
      <c r="CA6" s="674"/>
      <c r="CB6" s="710"/>
      <c r="CD6" s="677" t="s">
        <v>216</v>
      </c>
      <c r="CE6" s="678"/>
      <c r="CF6" s="678"/>
      <c r="CG6" s="678"/>
      <c r="CH6" s="678"/>
      <c r="CI6" s="678"/>
      <c r="CJ6" s="678"/>
      <c r="CK6" s="678"/>
      <c r="CL6" s="678"/>
      <c r="CM6" s="678"/>
      <c r="CN6" s="678"/>
      <c r="CO6" s="678"/>
      <c r="CP6" s="678"/>
      <c r="CQ6" s="679"/>
      <c r="CR6" s="620">
        <v>83388</v>
      </c>
      <c r="CS6" s="621"/>
      <c r="CT6" s="621"/>
      <c r="CU6" s="621"/>
      <c r="CV6" s="621"/>
      <c r="CW6" s="621"/>
      <c r="CX6" s="621"/>
      <c r="CY6" s="622"/>
      <c r="CZ6" s="673">
        <v>1.7</v>
      </c>
      <c r="DA6" s="673"/>
      <c r="DB6" s="673"/>
      <c r="DC6" s="673"/>
      <c r="DD6" s="626" t="s">
        <v>210</v>
      </c>
      <c r="DE6" s="621"/>
      <c r="DF6" s="621"/>
      <c r="DG6" s="621"/>
      <c r="DH6" s="621"/>
      <c r="DI6" s="621"/>
      <c r="DJ6" s="621"/>
      <c r="DK6" s="621"/>
      <c r="DL6" s="621"/>
      <c r="DM6" s="621"/>
      <c r="DN6" s="621"/>
      <c r="DO6" s="621"/>
      <c r="DP6" s="622"/>
      <c r="DQ6" s="626">
        <v>83388</v>
      </c>
      <c r="DR6" s="621"/>
      <c r="DS6" s="621"/>
      <c r="DT6" s="621"/>
      <c r="DU6" s="621"/>
      <c r="DV6" s="621"/>
      <c r="DW6" s="621"/>
      <c r="DX6" s="621"/>
      <c r="DY6" s="621"/>
      <c r="DZ6" s="621"/>
      <c r="EA6" s="621"/>
      <c r="EB6" s="621"/>
      <c r="EC6" s="656"/>
    </row>
    <row r="7" spans="2:143" ht="11.25" customHeight="1" x14ac:dyDescent="0.15">
      <c r="B7" s="617" t="s">
        <v>217</v>
      </c>
      <c r="C7" s="618"/>
      <c r="D7" s="618"/>
      <c r="E7" s="618"/>
      <c r="F7" s="618"/>
      <c r="G7" s="618"/>
      <c r="H7" s="618"/>
      <c r="I7" s="618"/>
      <c r="J7" s="618"/>
      <c r="K7" s="618"/>
      <c r="L7" s="618"/>
      <c r="M7" s="618"/>
      <c r="N7" s="618"/>
      <c r="O7" s="618"/>
      <c r="P7" s="618"/>
      <c r="Q7" s="619"/>
      <c r="R7" s="620" t="s">
        <v>210</v>
      </c>
      <c r="S7" s="621"/>
      <c r="T7" s="621"/>
      <c r="U7" s="621"/>
      <c r="V7" s="621"/>
      <c r="W7" s="621"/>
      <c r="X7" s="621"/>
      <c r="Y7" s="622"/>
      <c r="Z7" s="673" t="s">
        <v>210</v>
      </c>
      <c r="AA7" s="673"/>
      <c r="AB7" s="673"/>
      <c r="AC7" s="673"/>
      <c r="AD7" s="674" t="s">
        <v>210</v>
      </c>
      <c r="AE7" s="674"/>
      <c r="AF7" s="674"/>
      <c r="AG7" s="674"/>
      <c r="AH7" s="674"/>
      <c r="AI7" s="674"/>
      <c r="AJ7" s="674"/>
      <c r="AK7" s="674"/>
      <c r="AL7" s="643" t="s">
        <v>210</v>
      </c>
      <c r="AM7" s="675"/>
      <c r="AN7" s="675"/>
      <c r="AO7" s="676"/>
      <c r="AP7" s="617" t="s">
        <v>218</v>
      </c>
      <c r="AQ7" s="618"/>
      <c r="AR7" s="618"/>
      <c r="AS7" s="618"/>
      <c r="AT7" s="618"/>
      <c r="AU7" s="618"/>
      <c r="AV7" s="618"/>
      <c r="AW7" s="618"/>
      <c r="AX7" s="618"/>
      <c r="AY7" s="618"/>
      <c r="AZ7" s="618"/>
      <c r="BA7" s="618"/>
      <c r="BB7" s="618"/>
      <c r="BC7" s="618"/>
      <c r="BD7" s="618"/>
      <c r="BE7" s="618"/>
      <c r="BF7" s="619"/>
      <c r="BG7" s="620">
        <v>679769</v>
      </c>
      <c r="BH7" s="621"/>
      <c r="BI7" s="621"/>
      <c r="BJ7" s="621"/>
      <c r="BK7" s="621"/>
      <c r="BL7" s="621"/>
      <c r="BM7" s="621"/>
      <c r="BN7" s="622"/>
      <c r="BO7" s="673">
        <v>46.9</v>
      </c>
      <c r="BP7" s="673"/>
      <c r="BQ7" s="673"/>
      <c r="BR7" s="673"/>
      <c r="BS7" s="674" t="s">
        <v>210</v>
      </c>
      <c r="BT7" s="674"/>
      <c r="BU7" s="674"/>
      <c r="BV7" s="674"/>
      <c r="BW7" s="674"/>
      <c r="BX7" s="674"/>
      <c r="BY7" s="674"/>
      <c r="BZ7" s="674"/>
      <c r="CA7" s="674"/>
      <c r="CB7" s="710"/>
      <c r="CD7" s="657" t="s">
        <v>219</v>
      </c>
      <c r="CE7" s="654"/>
      <c r="CF7" s="654"/>
      <c r="CG7" s="654"/>
      <c r="CH7" s="654"/>
      <c r="CI7" s="654"/>
      <c r="CJ7" s="654"/>
      <c r="CK7" s="654"/>
      <c r="CL7" s="654"/>
      <c r="CM7" s="654"/>
      <c r="CN7" s="654"/>
      <c r="CO7" s="654"/>
      <c r="CP7" s="654"/>
      <c r="CQ7" s="655"/>
      <c r="CR7" s="620">
        <v>790893</v>
      </c>
      <c r="CS7" s="621"/>
      <c r="CT7" s="621"/>
      <c r="CU7" s="621"/>
      <c r="CV7" s="621"/>
      <c r="CW7" s="621"/>
      <c r="CX7" s="621"/>
      <c r="CY7" s="622"/>
      <c r="CZ7" s="673">
        <v>16.5</v>
      </c>
      <c r="DA7" s="673"/>
      <c r="DB7" s="673"/>
      <c r="DC7" s="673"/>
      <c r="DD7" s="626">
        <v>49933</v>
      </c>
      <c r="DE7" s="621"/>
      <c r="DF7" s="621"/>
      <c r="DG7" s="621"/>
      <c r="DH7" s="621"/>
      <c r="DI7" s="621"/>
      <c r="DJ7" s="621"/>
      <c r="DK7" s="621"/>
      <c r="DL7" s="621"/>
      <c r="DM7" s="621"/>
      <c r="DN7" s="621"/>
      <c r="DO7" s="621"/>
      <c r="DP7" s="622"/>
      <c r="DQ7" s="626">
        <v>711521</v>
      </c>
      <c r="DR7" s="621"/>
      <c r="DS7" s="621"/>
      <c r="DT7" s="621"/>
      <c r="DU7" s="621"/>
      <c r="DV7" s="621"/>
      <c r="DW7" s="621"/>
      <c r="DX7" s="621"/>
      <c r="DY7" s="621"/>
      <c r="DZ7" s="621"/>
      <c r="EA7" s="621"/>
      <c r="EB7" s="621"/>
      <c r="EC7" s="656"/>
    </row>
    <row r="8" spans="2:143" ht="11.25" customHeight="1" x14ac:dyDescent="0.15">
      <c r="B8" s="617" t="s">
        <v>220</v>
      </c>
      <c r="C8" s="618"/>
      <c r="D8" s="618"/>
      <c r="E8" s="618"/>
      <c r="F8" s="618"/>
      <c r="G8" s="618"/>
      <c r="H8" s="618"/>
      <c r="I8" s="618"/>
      <c r="J8" s="618"/>
      <c r="K8" s="618"/>
      <c r="L8" s="618"/>
      <c r="M8" s="618"/>
      <c r="N8" s="618"/>
      <c r="O8" s="618"/>
      <c r="P8" s="618"/>
      <c r="Q8" s="619"/>
      <c r="R8" s="620">
        <v>536</v>
      </c>
      <c r="S8" s="621"/>
      <c r="T8" s="621"/>
      <c r="U8" s="621"/>
      <c r="V8" s="621"/>
      <c r="W8" s="621"/>
      <c r="X8" s="621"/>
      <c r="Y8" s="622"/>
      <c r="Z8" s="673">
        <v>0</v>
      </c>
      <c r="AA8" s="673"/>
      <c r="AB8" s="673"/>
      <c r="AC8" s="673"/>
      <c r="AD8" s="674">
        <v>536</v>
      </c>
      <c r="AE8" s="674"/>
      <c r="AF8" s="674"/>
      <c r="AG8" s="674"/>
      <c r="AH8" s="674"/>
      <c r="AI8" s="674"/>
      <c r="AJ8" s="674"/>
      <c r="AK8" s="674"/>
      <c r="AL8" s="643">
        <v>0</v>
      </c>
      <c r="AM8" s="675"/>
      <c r="AN8" s="675"/>
      <c r="AO8" s="676"/>
      <c r="AP8" s="617" t="s">
        <v>221</v>
      </c>
      <c r="AQ8" s="618"/>
      <c r="AR8" s="618"/>
      <c r="AS8" s="618"/>
      <c r="AT8" s="618"/>
      <c r="AU8" s="618"/>
      <c r="AV8" s="618"/>
      <c r="AW8" s="618"/>
      <c r="AX8" s="618"/>
      <c r="AY8" s="618"/>
      <c r="AZ8" s="618"/>
      <c r="BA8" s="618"/>
      <c r="BB8" s="618"/>
      <c r="BC8" s="618"/>
      <c r="BD8" s="618"/>
      <c r="BE8" s="618"/>
      <c r="BF8" s="619"/>
      <c r="BG8" s="620">
        <v>18578</v>
      </c>
      <c r="BH8" s="621"/>
      <c r="BI8" s="621"/>
      <c r="BJ8" s="621"/>
      <c r="BK8" s="621"/>
      <c r="BL8" s="621"/>
      <c r="BM8" s="621"/>
      <c r="BN8" s="622"/>
      <c r="BO8" s="673">
        <v>1.3</v>
      </c>
      <c r="BP8" s="673"/>
      <c r="BQ8" s="673"/>
      <c r="BR8" s="673"/>
      <c r="BS8" s="626" t="s">
        <v>111</v>
      </c>
      <c r="BT8" s="621"/>
      <c r="BU8" s="621"/>
      <c r="BV8" s="621"/>
      <c r="BW8" s="621"/>
      <c r="BX8" s="621"/>
      <c r="BY8" s="621"/>
      <c r="BZ8" s="621"/>
      <c r="CA8" s="621"/>
      <c r="CB8" s="656"/>
      <c r="CD8" s="657" t="s">
        <v>222</v>
      </c>
      <c r="CE8" s="654"/>
      <c r="CF8" s="654"/>
      <c r="CG8" s="654"/>
      <c r="CH8" s="654"/>
      <c r="CI8" s="654"/>
      <c r="CJ8" s="654"/>
      <c r="CK8" s="654"/>
      <c r="CL8" s="654"/>
      <c r="CM8" s="654"/>
      <c r="CN8" s="654"/>
      <c r="CO8" s="654"/>
      <c r="CP8" s="654"/>
      <c r="CQ8" s="655"/>
      <c r="CR8" s="620">
        <v>1402173</v>
      </c>
      <c r="CS8" s="621"/>
      <c r="CT8" s="621"/>
      <c r="CU8" s="621"/>
      <c r="CV8" s="621"/>
      <c r="CW8" s="621"/>
      <c r="CX8" s="621"/>
      <c r="CY8" s="622"/>
      <c r="CZ8" s="673">
        <v>29.3</v>
      </c>
      <c r="DA8" s="673"/>
      <c r="DB8" s="673"/>
      <c r="DC8" s="673"/>
      <c r="DD8" s="626">
        <v>2606</v>
      </c>
      <c r="DE8" s="621"/>
      <c r="DF8" s="621"/>
      <c r="DG8" s="621"/>
      <c r="DH8" s="621"/>
      <c r="DI8" s="621"/>
      <c r="DJ8" s="621"/>
      <c r="DK8" s="621"/>
      <c r="DL8" s="621"/>
      <c r="DM8" s="621"/>
      <c r="DN8" s="621"/>
      <c r="DO8" s="621"/>
      <c r="DP8" s="622"/>
      <c r="DQ8" s="626">
        <v>724473</v>
      </c>
      <c r="DR8" s="621"/>
      <c r="DS8" s="621"/>
      <c r="DT8" s="621"/>
      <c r="DU8" s="621"/>
      <c r="DV8" s="621"/>
      <c r="DW8" s="621"/>
      <c r="DX8" s="621"/>
      <c r="DY8" s="621"/>
      <c r="DZ8" s="621"/>
      <c r="EA8" s="621"/>
      <c r="EB8" s="621"/>
      <c r="EC8" s="656"/>
    </row>
    <row r="9" spans="2:143" ht="11.25" customHeight="1" x14ac:dyDescent="0.15">
      <c r="B9" s="617" t="s">
        <v>223</v>
      </c>
      <c r="C9" s="618"/>
      <c r="D9" s="618"/>
      <c r="E9" s="618"/>
      <c r="F9" s="618"/>
      <c r="G9" s="618"/>
      <c r="H9" s="618"/>
      <c r="I9" s="618"/>
      <c r="J9" s="618"/>
      <c r="K9" s="618"/>
      <c r="L9" s="618"/>
      <c r="M9" s="618"/>
      <c r="N9" s="618"/>
      <c r="O9" s="618"/>
      <c r="P9" s="618"/>
      <c r="Q9" s="619"/>
      <c r="R9" s="620">
        <v>4449</v>
      </c>
      <c r="S9" s="621"/>
      <c r="T9" s="621"/>
      <c r="U9" s="621"/>
      <c r="V9" s="621"/>
      <c r="W9" s="621"/>
      <c r="X9" s="621"/>
      <c r="Y9" s="622"/>
      <c r="Z9" s="673">
        <v>0.1</v>
      </c>
      <c r="AA9" s="673"/>
      <c r="AB9" s="673"/>
      <c r="AC9" s="673"/>
      <c r="AD9" s="674">
        <v>4449</v>
      </c>
      <c r="AE9" s="674"/>
      <c r="AF9" s="674"/>
      <c r="AG9" s="674"/>
      <c r="AH9" s="674"/>
      <c r="AI9" s="674"/>
      <c r="AJ9" s="674"/>
      <c r="AK9" s="674"/>
      <c r="AL9" s="643">
        <v>0.1</v>
      </c>
      <c r="AM9" s="675"/>
      <c r="AN9" s="675"/>
      <c r="AO9" s="676"/>
      <c r="AP9" s="617" t="s">
        <v>224</v>
      </c>
      <c r="AQ9" s="618"/>
      <c r="AR9" s="618"/>
      <c r="AS9" s="618"/>
      <c r="AT9" s="618"/>
      <c r="AU9" s="618"/>
      <c r="AV9" s="618"/>
      <c r="AW9" s="618"/>
      <c r="AX9" s="618"/>
      <c r="AY9" s="618"/>
      <c r="AZ9" s="618"/>
      <c r="BA9" s="618"/>
      <c r="BB9" s="618"/>
      <c r="BC9" s="618"/>
      <c r="BD9" s="618"/>
      <c r="BE9" s="618"/>
      <c r="BF9" s="619"/>
      <c r="BG9" s="620">
        <v>584118</v>
      </c>
      <c r="BH9" s="621"/>
      <c r="BI9" s="621"/>
      <c r="BJ9" s="621"/>
      <c r="BK9" s="621"/>
      <c r="BL9" s="621"/>
      <c r="BM9" s="621"/>
      <c r="BN9" s="622"/>
      <c r="BO9" s="673">
        <v>40.299999999999997</v>
      </c>
      <c r="BP9" s="673"/>
      <c r="BQ9" s="673"/>
      <c r="BR9" s="673"/>
      <c r="BS9" s="626" t="s">
        <v>111</v>
      </c>
      <c r="BT9" s="621"/>
      <c r="BU9" s="621"/>
      <c r="BV9" s="621"/>
      <c r="BW9" s="621"/>
      <c r="BX9" s="621"/>
      <c r="BY9" s="621"/>
      <c r="BZ9" s="621"/>
      <c r="CA9" s="621"/>
      <c r="CB9" s="656"/>
      <c r="CD9" s="657" t="s">
        <v>225</v>
      </c>
      <c r="CE9" s="654"/>
      <c r="CF9" s="654"/>
      <c r="CG9" s="654"/>
      <c r="CH9" s="654"/>
      <c r="CI9" s="654"/>
      <c r="CJ9" s="654"/>
      <c r="CK9" s="654"/>
      <c r="CL9" s="654"/>
      <c r="CM9" s="654"/>
      <c r="CN9" s="654"/>
      <c r="CO9" s="654"/>
      <c r="CP9" s="654"/>
      <c r="CQ9" s="655"/>
      <c r="CR9" s="620">
        <v>605838</v>
      </c>
      <c r="CS9" s="621"/>
      <c r="CT9" s="621"/>
      <c r="CU9" s="621"/>
      <c r="CV9" s="621"/>
      <c r="CW9" s="621"/>
      <c r="CX9" s="621"/>
      <c r="CY9" s="622"/>
      <c r="CZ9" s="673">
        <v>12.7</v>
      </c>
      <c r="DA9" s="673"/>
      <c r="DB9" s="673"/>
      <c r="DC9" s="673"/>
      <c r="DD9" s="626">
        <v>14426</v>
      </c>
      <c r="DE9" s="621"/>
      <c r="DF9" s="621"/>
      <c r="DG9" s="621"/>
      <c r="DH9" s="621"/>
      <c r="DI9" s="621"/>
      <c r="DJ9" s="621"/>
      <c r="DK9" s="621"/>
      <c r="DL9" s="621"/>
      <c r="DM9" s="621"/>
      <c r="DN9" s="621"/>
      <c r="DO9" s="621"/>
      <c r="DP9" s="622"/>
      <c r="DQ9" s="626">
        <v>580452</v>
      </c>
      <c r="DR9" s="621"/>
      <c r="DS9" s="621"/>
      <c r="DT9" s="621"/>
      <c r="DU9" s="621"/>
      <c r="DV9" s="621"/>
      <c r="DW9" s="621"/>
      <c r="DX9" s="621"/>
      <c r="DY9" s="621"/>
      <c r="DZ9" s="621"/>
      <c r="EA9" s="621"/>
      <c r="EB9" s="621"/>
      <c r="EC9" s="656"/>
    </row>
    <row r="10" spans="2:143" ht="11.25" customHeight="1" x14ac:dyDescent="0.15">
      <c r="B10" s="617" t="s">
        <v>226</v>
      </c>
      <c r="C10" s="618"/>
      <c r="D10" s="618"/>
      <c r="E10" s="618"/>
      <c r="F10" s="618"/>
      <c r="G10" s="618"/>
      <c r="H10" s="618"/>
      <c r="I10" s="618"/>
      <c r="J10" s="618"/>
      <c r="K10" s="618"/>
      <c r="L10" s="618"/>
      <c r="M10" s="618"/>
      <c r="N10" s="618"/>
      <c r="O10" s="618"/>
      <c r="P10" s="618"/>
      <c r="Q10" s="619"/>
      <c r="R10" s="620">
        <v>212383</v>
      </c>
      <c r="S10" s="621"/>
      <c r="T10" s="621"/>
      <c r="U10" s="621"/>
      <c r="V10" s="621"/>
      <c r="W10" s="621"/>
      <c r="X10" s="621"/>
      <c r="Y10" s="622"/>
      <c r="Z10" s="673">
        <v>4</v>
      </c>
      <c r="AA10" s="673"/>
      <c r="AB10" s="673"/>
      <c r="AC10" s="673"/>
      <c r="AD10" s="674">
        <v>212383</v>
      </c>
      <c r="AE10" s="674"/>
      <c r="AF10" s="674"/>
      <c r="AG10" s="674"/>
      <c r="AH10" s="674"/>
      <c r="AI10" s="674"/>
      <c r="AJ10" s="674"/>
      <c r="AK10" s="674"/>
      <c r="AL10" s="643">
        <v>6.3</v>
      </c>
      <c r="AM10" s="675"/>
      <c r="AN10" s="675"/>
      <c r="AO10" s="676"/>
      <c r="AP10" s="617" t="s">
        <v>227</v>
      </c>
      <c r="AQ10" s="618"/>
      <c r="AR10" s="618"/>
      <c r="AS10" s="618"/>
      <c r="AT10" s="618"/>
      <c r="AU10" s="618"/>
      <c r="AV10" s="618"/>
      <c r="AW10" s="618"/>
      <c r="AX10" s="618"/>
      <c r="AY10" s="618"/>
      <c r="AZ10" s="618"/>
      <c r="BA10" s="618"/>
      <c r="BB10" s="618"/>
      <c r="BC10" s="618"/>
      <c r="BD10" s="618"/>
      <c r="BE10" s="618"/>
      <c r="BF10" s="619"/>
      <c r="BG10" s="620">
        <v>20239</v>
      </c>
      <c r="BH10" s="621"/>
      <c r="BI10" s="621"/>
      <c r="BJ10" s="621"/>
      <c r="BK10" s="621"/>
      <c r="BL10" s="621"/>
      <c r="BM10" s="621"/>
      <c r="BN10" s="622"/>
      <c r="BO10" s="673">
        <v>1.4</v>
      </c>
      <c r="BP10" s="673"/>
      <c r="BQ10" s="673"/>
      <c r="BR10" s="673"/>
      <c r="BS10" s="626" t="s">
        <v>111</v>
      </c>
      <c r="BT10" s="621"/>
      <c r="BU10" s="621"/>
      <c r="BV10" s="621"/>
      <c r="BW10" s="621"/>
      <c r="BX10" s="621"/>
      <c r="BY10" s="621"/>
      <c r="BZ10" s="621"/>
      <c r="CA10" s="621"/>
      <c r="CB10" s="656"/>
      <c r="CD10" s="657" t="s">
        <v>228</v>
      </c>
      <c r="CE10" s="654"/>
      <c r="CF10" s="654"/>
      <c r="CG10" s="654"/>
      <c r="CH10" s="654"/>
      <c r="CI10" s="654"/>
      <c r="CJ10" s="654"/>
      <c r="CK10" s="654"/>
      <c r="CL10" s="654"/>
      <c r="CM10" s="654"/>
      <c r="CN10" s="654"/>
      <c r="CO10" s="654"/>
      <c r="CP10" s="654"/>
      <c r="CQ10" s="655"/>
      <c r="CR10" s="620" t="s">
        <v>111</v>
      </c>
      <c r="CS10" s="621"/>
      <c r="CT10" s="621"/>
      <c r="CU10" s="621"/>
      <c r="CV10" s="621"/>
      <c r="CW10" s="621"/>
      <c r="CX10" s="621"/>
      <c r="CY10" s="622"/>
      <c r="CZ10" s="673" t="s">
        <v>111</v>
      </c>
      <c r="DA10" s="673"/>
      <c r="DB10" s="673"/>
      <c r="DC10" s="673"/>
      <c r="DD10" s="626" t="s">
        <v>111</v>
      </c>
      <c r="DE10" s="621"/>
      <c r="DF10" s="621"/>
      <c r="DG10" s="621"/>
      <c r="DH10" s="621"/>
      <c r="DI10" s="621"/>
      <c r="DJ10" s="621"/>
      <c r="DK10" s="621"/>
      <c r="DL10" s="621"/>
      <c r="DM10" s="621"/>
      <c r="DN10" s="621"/>
      <c r="DO10" s="621"/>
      <c r="DP10" s="622"/>
      <c r="DQ10" s="626" t="s">
        <v>111</v>
      </c>
      <c r="DR10" s="621"/>
      <c r="DS10" s="621"/>
      <c r="DT10" s="621"/>
      <c r="DU10" s="621"/>
      <c r="DV10" s="621"/>
      <c r="DW10" s="621"/>
      <c r="DX10" s="621"/>
      <c r="DY10" s="621"/>
      <c r="DZ10" s="621"/>
      <c r="EA10" s="621"/>
      <c r="EB10" s="621"/>
      <c r="EC10" s="656"/>
    </row>
    <row r="11" spans="2:143" ht="11.25" customHeight="1" x14ac:dyDescent="0.15">
      <c r="B11" s="617" t="s">
        <v>229</v>
      </c>
      <c r="C11" s="618"/>
      <c r="D11" s="618"/>
      <c r="E11" s="618"/>
      <c r="F11" s="618"/>
      <c r="G11" s="618"/>
      <c r="H11" s="618"/>
      <c r="I11" s="618"/>
      <c r="J11" s="618"/>
      <c r="K11" s="618"/>
      <c r="L11" s="618"/>
      <c r="M11" s="618"/>
      <c r="N11" s="618"/>
      <c r="O11" s="618"/>
      <c r="P11" s="618"/>
      <c r="Q11" s="619"/>
      <c r="R11" s="620">
        <v>13295</v>
      </c>
      <c r="S11" s="621"/>
      <c r="T11" s="621"/>
      <c r="U11" s="621"/>
      <c r="V11" s="621"/>
      <c r="W11" s="621"/>
      <c r="X11" s="621"/>
      <c r="Y11" s="622"/>
      <c r="Z11" s="673">
        <v>0.3</v>
      </c>
      <c r="AA11" s="673"/>
      <c r="AB11" s="673"/>
      <c r="AC11" s="673"/>
      <c r="AD11" s="674">
        <v>13295</v>
      </c>
      <c r="AE11" s="674"/>
      <c r="AF11" s="674"/>
      <c r="AG11" s="674"/>
      <c r="AH11" s="674"/>
      <c r="AI11" s="674"/>
      <c r="AJ11" s="674"/>
      <c r="AK11" s="674"/>
      <c r="AL11" s="643">
        <v>0.4</v>
      </c>
      <c r="AM11" s="675"/>
      <c r="AN11" s="675"/>
      <c r="AO11" s="676"/>
      <c r="AP11" s="617" t="s">
        <v>230</v>
      </c>
      <c r="AQ11" s="618"/>
      <c r="AR11" s="618"/>
      <c r="AS11" s="618"/>
      <c r="AT11" s="618"/>
      <c r="AU11" s="618"/>
      <c r="AV11" s="618"/>
      <c r="AW11" s="618"/>
      <c r="AX11" s="618"/>
      <c r="AY11" s="618"/>
      <c r="AZ11" s="618"/>
      <c r="BA11" s="618"/>
      <c r="BB11" s="618"/>
      <c r="BC11" s="618"/>
      <c r="BD11" s="618"/>
      <c r="BE11" s="618"/>
      <c r="BF11" s="619"/>
      <c r="BG11" s="620">
        <v>56834</v>
      </c>
      <c r="BH11" s="621"/>
      <c r="BI11" s="621"/>
      <c r="BJ11" s="621"/>
      <c r="BK11" s="621"/>
      <c r="BL11" s="621"/>
      <c r="BM11" s="621"/>
      <c r="BN11" s="622"/>
      <c r="BO11" s="673">
        <v>3.9</v>
      </c>
      <c r="BP11" s="673"/>
      <c r="BQ11" s="673"/>
      <c r="BR11" s="673"/>
      <c r="BS11" s="626" t="s">
        <v>111</v>
      </c>
      <c r="BT11" s="621"/>
      <c r="BU11" s="621"/>
      <c r="BV11" s="621"/>
      <c r="BW11" s="621"/>
      <c r="BX11" s="621"/>
      <c r="BY11" s="621"/>
      <c r="BZ11" s="621"/>
      <c r="CA11" s="621"/>
      <c r="CB11" s="656"/>
      <c r="CD11" s="657" t="s">
        <v>231</v>
      </c>
      <c r="CE11" s="654"/>
      <c r="CF11" s="654"/>
      <c r="CG11" s="654"/>
      <c r="CH11" s="654"/>
      <c r="CI11" s="654"/>
      <c r="CJ11" s="654"/>
      <c r="CK11" s="654"/>
      <c r="CL11" s="654"/>
      <c r="CM11" s="654"/>
      <c r="CN11" s="654"/>
      <c r="CO11" s="654"/>
      <c r="CP11" s="654"/>
      <c r="CQ11" s="655"/>
      <c r="CR11" s="620">
        <v>243436</v>
      </c>
      <c r="CS11" s="621"/>
      <c r="CT11" s="621"/>
      <c r="CU11" s="621"/>
      <c r="CV11" s="621"/>
      <c r="CW11" s="621"/>
      <c r="CX11" s="621"/>
      <c r="CY11" s="622"/>
      <c r="CZ11" s="673">
        <v>5.0999999999999996</v>
      </c>
      <c r="DA11" s="673"/>
      <c r="DB11" s="673"/>
      <c r="DC11" s="673"/>
      <c r="DD11" s="626">
        <v>83723</v>
      </c>
      <c r="DE11" s="621"/>
      <c r="DF11" s="621"/>
      <c r="DG11" s="621"/>
      <c r="DH11" s="621"/>
      <c r="DI11" s="621"/>
      <c r="DJ11" s="621"/>
      <c r="DK11" s="621"/>
      <c r="DL11" s="621"/>
      <c r="DM11" s="621"/>
      <c r="DN11" s="621"/>
      <c r="DO11" s="621"/>
      <c r="DP11" s="622"/>
      <c r="DQ11" s="626">
        <v>188756</v>
      </c>
      <c r="DR11" s="621"/>
      <c r="DS11" s="621"/>
      <c r="DT11" s="621"/>
      <c r="DU11" s="621"/>
      <c r="DV11" s="621"/>
      <c r="DW11" s="621"/>
      <c r="DX11" s="621"/>
      <c r="DY11" s="621"/>
      <c r="DZ11" s="621"/>
      <c r="EA11" s="621"/>
      <c r="EB11" s="621"/>
      <c r="EC11" s="656"/>
    </row>
    <row r="12" spans="2:143" ht="11.25" customHeight="1" x14ac:dyDescent="0.15">
      <c r="B12" s="617" t="s">
        <v>232</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233</v>
      </c>
      <c r="AQ12" s="618"/>
      <c r="AR12" s="618"/>
      <c r="AS12" s="618"/>
      <c r="AT12" s="618"/>
      <c r="AU12" s="618"/>
      <c r="AV12" s="618"/>
      <c r="AW12" s="618"/>
      <c r="AX12" s="618"/>
      <c r="AY12" s="618"/>
      <c r="AZ12" s="618"/>
      <c r="BA12" s="618"/>
      <c r="BB12" s="618"/>
      <c r="BC12" s="618"/>
      <c r="BD12" s="618"/>
      <c r="BE12" s="618"/>
      <c r="BF12" s="619"/>
      <c r="BG12" s="620">
        <v>657461</v>
      </c>
      <c r="BH12" s="621"/>
      <c r="BI12" s="621"/>
      <c r="BJ12" s="621"/>
      <c r="BK12" s="621"/>
      <c r="BL12" s="621"/>
      <c r="BM12" s="621"/>
      <c r="BN12" s="622"/>
      <c r="BO12" s="673">
        <v>45.4</v>
      </c>
      <c r="BP12" s="673"/>
      <c r="BQ12" s="673"/>
      <c r="BR12" s="673"/>
      <c r="BS12" s="626" t="s">
        <v>111</v>
      </c>
      <c r="BT12" s="621"/>
      <c r="BU12" s="621"/>
      <c r="BV12" s="621"/>
      <c r="BW12" s="621"/>
      <c r="BX12" s="621"/>
      <c r="BY12" s="621"/>
      <c r="BZ12" s="621"/>
      <c r="CA12" s="621"/>
      <c r="CB12" s="656"/>
      <c r="CD12" s="657" t="s">
        <v>234</v>
      </c>
      <c r="CE12" s="654"/>
      <c r="CF12" s="654"/>
      <c r="CG12" s="654"/>
      <c r="CH12" s="654"/>
      <c r="CI12" s="654"/>
      <c r="CJ12" s="654"/>
      <c r="CK12" s="654"/>
      <c r="CL12" s="654"/>
      <c r="CM12" s="654"/>
      <c r="CN12" s="654"/>
      <c r="CO12" s="654"/>
      <c r="CP12" s="654"/>
      <c r="CQ12" s="655"/>
      <c r="CR12" s="620">
        <v>67548</v>
      </c>
      <c r="CS12" s="621"/>
      <c r="CT12" s="621"/>
      <c r="CU12" s="621"/>
      <c r="CV12" s="621"/>
      <c r="CW12" s="621"/>
      <c r="CX12" s="621"/>
      <c r="CY12" s="622"/>
      <c r="CZ12" s="673">
        <v>1.4</v>
      </c>
      <c r="DA12" s="673"/>
      <c r="DB12" s="673"/>
      <c r="DC12" s="673"/>
      <c r="DD12" s="626" t="s">
        <v>111</v>
      </c>
      <c r="DE12" s="621"/>
      <c r="DF12" s="621"/>
      <c r="DG12" s="621"/>
      <c r="DH12" s="621"/>
      <c r="DI12" s="621"/>
      <c r="DJ12" s="621"/>
      <c r="DK12" s="621"/>
      <c r="DL12" s="621"/>
      <c r="DM12" s="621"/>
      <c r="DN12" s="621"/>
      <c r="DO12" s="621"/>
      <c r="DP12" s="622"/>
      <c r="DQ12" s="626">
        <v>31334</v>
      </c>
      <c r="DR12" s="621"/>
      <c r="DS12" s="621"/>
      <c r="DT12" s="621"/>
      <c r="DU12" s="621"/>
      <c r="DV12" s="621"/>
      <c r="DW12" s="621"/>
      <c r="DX12" s="621"/>
      <c r="DY12" s="621"/>
      <c r="DZ12" s="621"/>
      <c r="EA12" s="621"/>
      <c r="EB12" s="621"/>
      <c r="EC12" s="656"/>
    </row>
    <row r="13" spans="2:143" ht="11.25" customHeight="1" x14ac:dyDescent="0.15">
      <c r="B13" s="617" t="s">
        <v>235</v>
      </c>
      <c r="C13" s="618"/>
      <c r="D13" s="618"/>
      <c r="E13" s="618"/>
      <c r="F13" s="618"/>
      <c r="G13" s="618"/>
      <c r="H13" s="618"/>
      <c r="I13" s="618"/>
      <c r="J13" s="618"/>
      <c r="K13" s="618"/>
      <c r="L13" s="618"/>
      <c r="M13" s="618"/>
      <c r="N13" s="618"/>
      <c r="O13" s="618"/>
      <c r="P13" s="618"/>
      <c r="Q13" s="619"/>
      <c r="R13" s="620">
        <v>21632</v>
      </c>
      <c r="S13" s="621"/>
      <c r="T13" s="621"/>
      <c r="U13" s="621"/>
      <c r="V13" s="621"/>
      <c r="W13" s="621"/>
      <c r="X13" s="621"/>
      <c r="Y13" s="622"/>
      <c r="Z13" s="673">
        <v>0.4</v>
      </c>
      <c r="AA13" s="673"/>
      <c r="AB13" s="673"/>
      <c r="AC13" s="673"/>
      <c r="AD13" s="674">
        <v>21632</v>
      </c>
      <c r="AE13" s="674"/>
      <c r="AF13" s="674"/>
      <c r="AG13" s="674"/>
      <c r="AH13" s="674"/>
      <c r="AI13" s="674"/>
      <c r="AJ13" s="674"/>
      <c r="AK13" s="674"/>
      <c r="AL13" s="643">
        <v>0.6</v>
      </c>
      <c r="AM13" s="675"/>
      <c r="AN13" s="675"/>
      <c r="AO13" s="676"/>
      <c r="AP13" s="617" t="s">
        <v>236</v>
      </c>
      <c r="AQ13" s="618"/>
      <c r="AR13" s="618"/>
      <c r="AS13" s="618"/>
      <c r="AT13" s="618"/>
      <c r="AU13" s="618"/>
      <c r="AV13" s="618"/>
      <c r="AW13" s="618"/>
      <c r="AX13" s="618"/>
      <c r="AY13" s="618"/>
      <c r="AZ13" s="618"/>
      <c r="BA13" s="618"/>
      <c r="BB13" s="618"/>
      <c r="BC13" s="618"/>
      <c r="BD13" s="618"/>
      <c r="BE13" s="618"/>
      <c r="BF13" s="619"/>
      <c r="BG13" s="620">
        <v>657461</v>
      </c>
      <c r="BH13" s="621"/>
      <c r="BI13" s="621"/>
      <c r="BJ13" s="621"/>
      <c r="BK13" s="621"/>
      <c r="BL13" s="621"/>
      <c r="BM13" s="621"/>
      <c r="BN13" s="622"/>
      <c r="BO13" s="673">
        <v>45.4</v>
      </c>
      <c r="BP13" s="673"/>
      <c r="BQ13" s="673"/>
      <c r="BR13" s="673"/>
      <c r="BS13" s="626" t="s">
        <v>111</v>
      </c>
      <c r="BT13" s="621"/>
      <c r="BU13" s="621"/>
      <c r="BV13" s="621"/>
      <c r="BW13" s="621"/>
      <c r="BX13" s="621"/>
      <c r="BY13" s="621"/>
      <c r="BZ13" s="621"/>
      <c r="CA13" s="621"/>
      <c r="CB13" s="656"/>
      <c r="CD13" s="657" t="s">
        <v>237</v>
      </c>
      <c r="CE13" s="654"/>
      <c r="CF13" s="654"/>
      <c r="CG13" s="654"/>
      <c r="CH13" s="654"/>
      <c r="CI13" s="654"/>
      <c r="CJ13" s="654"/>
      <c r="CK13" s="654"/>
      <c r="CL13" s="654"/>
      <c r="CM13" s="654"/>
      <c r="CN13" s="654"/>
      <c r="CO13" s="654"/>
      <c r="CP13" s="654"/>
      <c r="CQ13" s="655"/>
      <c r="CR13" s="620">
        <v>406930</v>
      </c>
      <c r="CS13" s="621"/>
      <c r="CT13" s="621"/>
      <c r="CU13" s="621"/>
      <c r="CV13" s="621"/>
      <c r="CW13" s="621"/>
      <c r="CX13" s="621"/>
      <c r="CY13" s="622"/>
      <c r="CZ13" s="673">
        <v>8.5</v>
      </c>
      <c r="DA13" s="673"/>
      <c r="DB13" s="673"/>
      <c r="DC13" s="673"/>
      <c r="DD13" s="626">
        <v>357129</v>
      </c>
      <c r="DE13" s="621"/>
      <c r="DF13" s="621"/>
      <c r="DG13" s="621"/>
      <c r="DH13" s="621"/>
      <c r="DI13" s="621"/>
      <c r="DJ13" s="621"/>
      <c r="DK13" s="621"/>
      <c r="DL13" s="621"/>
      <c r="DM13" s="621"/>
      <c r="DN13" s="621"/>
      <c r="DO13" s="621"/>
      <c r="DP13" s="622"/>
      <c r="DQ13" s="626">
        <v>383078</v>
      </c>
      <c r="DR13" s="621"/>
      <c r="DS13" s="621"/>
      <c r="DT13" s="621"/>
      <c r="DU13" s="621"/>
      <c r="DV13" s="621"/>
      <c r="DW13" s="621"/>
      <c r="DX13" s="621"/>
      <c r="DY13" s="621"/>
      <c r="DZ13" s="621"/>
      <c r="EA13" s="621"/>
      <c r="EB13" s="621"/>
      <c r="EC13" s="656"/>
    </row>
    <row r="14" spans="2:143" ht="11.25" customHeight="1" x14ac:dyDescent="0.15">
      <c r="B14" s="617" t="s">
        <v>238</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239</v>
      </c>
      <c r="AQ14" s="618"/>
      <c r="AR14" s="618"/>
      <c r="AS14" s="618"/>
      <c r="AT14" s="618"/>
      <c r="AU14" s="618"/>
      <c r="AV14" s="618"/>
      <c r="AW14" s="618"/>
      <c r="AX14" s="618"/>
      <c r="AY14" s="618"/>
      <c r="AZ14" s="618"/>
      <c r="BA14" s="618"/>
      <c r="BB14" s="618"/>
      <c r="BC14" s="618"/>
      <c r="BD14" s="618"/>
      <c r="BE14" s="618"/>
      <c r="BF14" s="619"/>
      <c r="BG14" s="620">
        <v>42002</v>
      </c>
      <c r="BH14" s="621"/>
      <c r="BI14" s="621"/>
      <c r="BJ14" s="621"/>
      <c r="BK14" s="621"/>
      <c r="BL14" s="621"/>
      <c r="BM14" s="621"/>
      <c r="BN14" s="622"/>
      <c r="BO14" s="673">
        <v>2.9</v>
      </c>
      <c r="BP14" s="673"/>
      <c r="BQ14" s="673"/>
      <c r="BR14" s="673"/>
      <c r="BS14" s="626" t="s">
        <v>111</v>
      </c>
      <c r="BT14" s="621"/>
      <c r="BU14" s="621"/>
      <c r="BV14" s="621"/>
      <c r="BW14" s="621"/>
      <c r="BX14" s="621"/>
      <c r="BY14" s="621"/>
      <c r="BZ14" s="621"/>
      <c r="CA14" s="621"/>
      <c r="CB14" s="656"/>
      <c r="CD14" s="657" t="s">
        <v>240</v>
      </c>
      <c r="CE14" s="654"/>
      <c r="CF14" s="654"/>
      <c r="CG14" s="654"/>
      <c r="CH14" s="654"/>
      <c r="CI14" s="654"/>
      <c r="CJ14" s="654"/>
      <c r="CK14" s="654"/>
      <c r="CL14" s="654"/>
      <c r="CM14" s="654"/>
      <c r="CN14" s="654"/>
      <c r="CO14" s="654"/>
      <c r="CP14" s="654"/>
      <c r="CQ14" s="655"/>
      <c r="CR14" s="620">
        <v>265272</v>
      </c>
      <c r="CS14" s="621"/>
      <c r="CT14" s="621"/>
      <c r="CU14" s="621"/>
      <c r="CV14" s="621"/>
      <c r="CW14" s="621"/>
      <c r="CX14" s="621"/>
      <c r="CY14" s="622"/>
      <c r="CZ14" s="673">
        <v>5.5</v>
      </c>
      <c r="DA14" s="673"/>
      <c r="DB14" s="673"/>
      <c r="DC14" s="673"/>
      <c r="DD14" s="626" t="s">
        <v>111</v>
      </c>
      <c r="DE14" s="621"/>
      <c r="DF14" s="621"/>
      <c r="DG14" s="621"/>
      <c r="DH14" s="621"/>
      <c r="DI14" s="621"/>
      <c r="DJ14" s="621"/>
      <c r="DK14" s="621"/>
      <c r="DL14" s="621"/>
      <c r="DM14" s="621"/>
      <c r="DN14" s="621"/>
      <c r="DO14" s="621"/>
      <c r="DP14" s="622"/>
      <c r="DQ14" s="626">
        <v>265272</v>
      </c>
      <c r="DR14" s="621"/>
      <c r="DS14" s="621"/>
      <c r="DT14" s="621"/>
      <c r="DU14" s="621"/>
      <c r="DV14" s="621"/>
      <c r="DW14" s="621"/>
      <c r="DX14" s="621"/>
      <c r="DY14" s="621"/>
      <c r="DZ14" s="621"/>
      <c r="EA14" s="621"/>
      <c r="EB14" s="621"/>
      <c r="EC14" s="656"/>
    </row>
    <row r="15" spans="2:143" ht="11.25" customHeight="1" x14ac:dyDescent="0.15">
      <c r="B15" s="617" t="s">
        <v>241</v>
      </c>
      <c r="C15" s="618"/>
      <c r="D15" s="618"/>
      <c r="E15" s="618"/>
      <c r="F15" s="618"/>
      <c r="G15" s="618"/>
      <c r="H15" s="618"/>
      <c r="I15" s="618"/>
      <c r="J15" s="618"/>
      <c r="K15" s="618"/>
      <c r="L15" s="618"/>
      <c r="M15" s="618"/>
      <c r="N15" s="618"/>
      <c r="O15" s="618"/>
      <c r="P15" s="618"/>
      <c r="Q15" s="619"/>
      <c r="R15" s="620">
        <v>5431</v>
      </c>
      <c r="S15" s="621"/>
      <c r="T15" s="621"/>
      <c r="U15" s="621"/>
      <c r="V15" s="621"/>
      <c r="W15" s="621"/>
      <c r="X15" s="621"/>
      <c r="Y15" s="622"/>
      <c r="Z15" s="673">
        <v>0.1</v>
      </c>
      <c r="AA15" s="673"/>
      <c r="AB15" s="673"/>
      <c r="AC15" s="673"/>
      <c r="AD15" s="674">
        <v>5431</v>
      </c>
      <c r="AE15" s="674"/>
      <c r="AF15" s="674"/>
      <c r="AG15" s="674"/>
      <c r="AH15" s="674"/>
      <c r="AI15" s="674"/>
      <c r="AJ15" s="674"/>
      <c r="AK15" s="674"/>
      <c r="AL15" s="643">
        <v>0.2</v>
      </c>
      <c r="AM15" s="675"/>
      <c r="AN15" s="675"/>
      <c r="AO15" s="676"/>
      <c r="AP15" s="617" t="s">
        <v>242</v>
      </c>
      <c r="AQ15" s="618"/>
      <c r="AR15" s="618"/>
      <c r="AS15" s="618"/>
      <c r="AT15" s="618"/>
      <c r="AU15" s="618"/>
      <c r="AV15" s="618"/>
      <c r="AW15" s="618"/>
      <c r="AX15" s="618"/>
      <c r="AY15" s="618"/>
      <c r="AZ15" s="618"/>
      <c r="BA15" s="618"/>
      <c r="BB15" s="618"/>
      <c r="BC15" s="618"/>
      <c r="BD15" s="618"/>
      <c r="BE15" s="618"/>
      <c r="BF15" s="619"/>
      <c r="BG15" s="620">
        <v>69313</v>
      </c>
      <c r="BH15" s="621"/>
      <c r="BI15" s="621"/>
      <c r="BJ15" s="621"/>
      <c r="BK15" s="621"/>
      <c r="BL15" s="621"/>
      <c r="BM15" s="621"/>
      <c r="BN15" s="622"/>
      <c r="BO15" s="673">
        <v>4.8</v>
      </c>
      <c r="BP15" s="673"/>
      <c r="BQ15" s="673"/>
      <c r="BR15" s="673"/>
      <c r="BS15" s="626" t="s">
        <v>111</v>
      </c>
      <c r="BT15" s="621"/>
      <c r="BU15" s="621"/>
      <c r="BV15" s="621"/>
      <c r="BW15" s="621"/>
      <c r="BX15" s="621"/>
      <c r="BY15" s="621"/>
      <c r="BZ15" s="621"/>
      <c r="CA15" s="621"/>
      <c r="CB15" s="656"/>
      <c r="CD15" s="657" t="s">
        <v>243</v>
      </c>
      <c r="CE15" s="654"/>
      <c r="CF15" s="654"/>
      <c r="CG15" s="654"/>
      <c r="CH15" s="654"/>
      <c r="CI15" s="654"/>
      <c r="CJ15" s="654"/>
      <c r="CK15" s="654"/>
      <c r="CL15" s="654"/>
      <c r="CM15" s="654"/>
      <c r="CN15" s="654"/>
      <c r="CO15" s="654"/>
      <c r="CP15" s="654"/>
      <c r="CQ15" s="655"/>
      <c r="CR15" s="620">
        <v>485470</v>
      </c>
      <c r="CS15" s="621"/>
      <c r="CT15" s="621"/>
      <c r="CU15" s="621"/>
      <c r="CV15" s="621"/>
      <c r="CW15" s="621"/>
      <c r="CX15" s="621"/>
      <c r="CY15" s="622"/>
      <c r="CZ15" s="673">
        <v>10.1</v>
      </c>
      <c r="DA15" s="673"/>
      <c r="DB15" s="673"/>
      <c r="DC15" s="673"/>
      <c r="DD15" s="626">
        <v>53453</v>
      </c>
      <c r="DE15" s="621"/>
      <c r="DF15" s="621"/>
      <c r="DG15" s="621"/>
      <c r="DH15" s="621"/>
      <c r="DI15" s="621"/>
      <c r="DJ15" s="621"/>
      <c r="DK15" s="621"/>
      <c r="DL15" s="621"/>
      <c r="DM15" s="621"/>
      <c r="DN15" s="621"/>
      <c r="DO15" s="621"/>
      <c r="DP15" s="622"/>
      <c r="DQ15" s="626">
        <v>399038</v>
      </c>
      <c r="DR15" s="621"/>
      <c r="DS15" s="621"/>
      <c r="DT15" s="621"/>
      <c r="DU15" s="621"/>
      <c r="DV15" s="621"/>
      <c r="DW15" s="621"/>
      <c r="DX15" s="621"/>
      <c r="DY15" s="621"/>
      <c r="DZ15" s="621"/>
      <c r="EA15" s="621"/>
      <c r="EB15" s="621"/>
      <c r="EC15" s="656"/>
    </row>
    <row r="16" spans="2:143" ht="11.25" customHeight="1" x14ac:dyDescent="0.15">
      <c r="B16" s="617" t="s">
        <v>244</v>
      </c>
      <c r="C16" s="618"/>
      <c r="D16" s="618"/>
      <c r="E16" s="618"/>
      <c r="F16" s="618"/>
      <c r="G16" s="618"/>
      <c r="H16" s="618"/>
      <c r="I16" s="618"/>
      <c r="J16" s="618"/>
      <c r="K16" s="618"/>
      <c r="L16" s="618"/>
      <c r="M16" s="618"/>
      <c r="N16" s="618"/>
      <c r="O16" s="618"/>
      <c r="P16" s="618"/>
      <c r="Q16" s="619"/>
      <c r="R16" s="620">
        <v>1766161</v>
      </c>
      <c r="S16" s="621"/>
      <c r="T16" s="621"/>
      <c r="U16" s="621"/>
      <c r="V16" s="621"/>
      <c r="W16" s="621"/>
      <c r="X16" s="621"/>
      <c r="Y16" s="622"/>
      <c r="Z16" s="673">
        <v>33.5</v>
      </c>
      <c r="AA16" s="673"/>
      <c r="AB16" s="673"/>
      <c r="AC16" s="673"/>
      <c r="AD16" s="674">
        <v>1605230</v>
      </c>
      <c r="AE16" s="674"/>
      <c r="AF16" s="674"/>
      <c r="AG16" s="674"/>
      <c r="AH16" s="674"/>
      <c r="AI16" s="674"/>
      <c r="AJ16" s="674"/>
      <c r="AK16" s="674"/>
      <c r="AL16" s="643">
        <v>47.3</v>
      </c>
      <c r="AM16" s="675"/>
      <c r="AN16" s="675"/>
      <c r="AO16" s="676"/>
      <c r="AP16" s="617" t="s">
        <v>245</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246</v>
      </c>
      <c r="CE16" s="654"/>
      <c r="CF16" s="654"/>
      <c r="CG16" s="654"/>
      <c r="CH16" s="654"/>
      <c r="CI16" s="654"/>
      <c r="CJ16" s="654"/>
      <c r="CK16" s="654"/>
      <c r="CL16" s="654"/>
      <c r="CM16" s="654"/>
      <c r="CN16" s="654"/>
      <c r="CO16" s="654"/>
      <c r="CP16" s="654"/>
      <c r="CQ16" s="655"/>
      <c r="CR16" s="620">
        <v>15</v>
      </c>
      <c r="CS16" s="621"/>
      <c r="CT16" s="621"/>
      <c r="CU16" s="621"/>
      <c r="CV16" s="621"/>
      <c r="CW16" s="621"/>
      <c r="CX16" s="621"/>
      <c r="CY16" s="622"/>
      <c r="CZ16" s="673">
        <v>0</v>
      </c>
      <c r="DA16" s="673"/>
      <c r="DB16" s="673"/>
      <c r="DC16" s="673"/>
      <c r="DD16" s="626" t="s">
        <v>111</v>
      </c>
      <c r="DE16" s="621"/>
      <c r="DF16" s="621"/>
      <c r="DG16" s="621"/>
      <c r="DH16" s="621"/>
      <c r="DI16" s="621"/>
      <c r="DJ16" s="621"/>
      <c r="DK16" s="621"/>
      <c r="DL16" s="621"/>
      <c r="DM16" s="621"/>
      <c r="DN16" s="621"/>
      <c r="DO16" s="621"/>
      <c r="DP16" s="622"/>
      <c r="DQ16" s="626">
        <v>15</v>
      </c>
      <c r="DR16" s="621"/>
      <c r="DS16" s="621"/>
      <c r="DT16" s="621"/>
      <c r="DU16" s="621"/>
      <c r="DV16" s="621"/>
      <c r="DW16" s="621"/>
      <c r="DX16" s="621"/>
      <c r="DY16" s="621"/>
      <c r="DZ16" s="621"/>
      <c r="EA16" s="621"/>
      <c r="EB16" s="621"/>
      <c r="EC16" s="656"/>
    </row>
    <row r="17" spans="2:133" ht="11.25" customHeight="1" x14ac:dyDescent="0.15">
      <c r="B17" s="617" t="s">
        <v>247</v>
      </c>
      <c r="C17" s="618"/>
      <c r="D17" s="618"/>
      <c r="E17" s="618"/>
      <c r="F17" s="618"/>
      <c r="G17" s="618"/>
      <c r="H17" s="618"/>
      <c r="I17" s="618"/>
      <c r="J17" s="618"/>
      <c r="K17" s="618"/>
      <c r="L17" s="618"/>
      <c r="M17" s="618"/>
      <c r="N17" s="618"/>
      <c r="O17" s="618"/>
      <c r="P17" s="618"/>
      <c r="Q17" s="619"/>
      <c r="R17" s="620">
        <v>1605230</v>
      </c>
      <c r="S17" s="621"/>
      <c r="T17" s="621"/>
      <c r="U17" s="621"/>
      <c r="V17" s="621"/>
      <c r="W17" s="621"/>
      <c r="X17" s="621"/>
      <c r="Y17" s="622"/>
      <c r="Z17" s="673">
        <v>30.5</v>
      </c>
      <c r="AA17" s="673"/>
      <c r="AB17" s="673"/>
      <c r="AC17" s="673"/>
      <c r="AD17" s="674">
        <v>1605230</v>
      </c>
      <c r="AE17" s="674"/>
      <c r="AF17" s="674"/>
      <c r="AG17" s="674"/>
      <c r="AH17" s="674"/>
      <c r="AI17" s="674"/>
      <c r="AJ17" s="674"/>
      <c r="AK17" s="674"/>
      <c r="AL17" s="643">
        <v>47.3</v>
      </c>
      <c r="AM17" s="675"/>
      <c r="AN17" s="675"/>
      <c r="AO17" s="676"/>
      <c r="AP17" s="617" t="s">
        <v>248</v>
      </c>
      <c r="AQ17" s="618"/>
      <c r="AR17" s="618"/>
      <c r="AS17" s="618"/>
      <c r="AT17" s="618"/>
      <c r="AU17" s="618"/>
      <c r="AV17" s="618"/>
      <c r="AW17" s="618"/>
      <c r="AX17" s="618"/>
      <c r="AY17" s="618"/>
      <c r="AZ17" s="618"/>
      <c r="BA17" s="618"/>
      <c r="BB17" s="618"/>
      <c r="BC17" s="618"/>
      <c r="BD17" s="618"/>
      <c r="BE17" s="618"/>
      <c r="BF17" s="619"/>
      <c r="BG17" s="620" t="s">
        <v>111</v>
      </c>
      <c r="BH17" s="621"/>
      <c r="BI17" s="621"/>
      <c r="BJ17" s="621"/>
      <c r="BK17" s="621"/>
      <c r="BL17" s="621"/>
      <c r="BM17" s="621"/>
      <c r="BN17" s="622"/>
      <c r="BO17" s="673" t="s">
        <v>111</v>
      </c>
      <c r="BP17" s="673"/>
      <c r="BQ17" s="673"/>
      <c r="BR17" s="673"/>
      <c r="BS17" s="626" t="s">
        <v>111</v>
      </c>
      <c r="BT17" s="621"/>
      <c r="BU17" s="621"/>
      <c r="BV17" s="621"/>
      <c r="BW17" s="621"/>
      <c r="BX17" s="621"/>
      <c r="BY17" s="621"/>
      <c r="BZ17" s="621"/>
      <c r="CA17" s="621"/>
      <c r="CB17" s="656"/>
      <c r="CD17" s="657" t="s">
        <v>249</v>
      </c>
      <c r="CE17" s="654"/>
      <c r="CF17" s="654"/>
      <c r="CG17" s="654"/>
      <c r="CH17" s="654"/>
      <c r="CI17" s="654"/>
      <c r="CJ17" s="654"/>
      <c r="CK17" s="654"/>
      <c r="CL17" s="654"/>
      <c r="CM17" s="654"/>
      <c r="CN17" s="654"/>
      <c r="CO17" s="654"/>
      <c r="CP17" s="654"/>
      <c r="CQ17" s="655"/>
      <c r="CR17" s="620">
        <v>434961</v>
      </c>
      <c r="CS17" s="621"/>
      <c r="CT17" s="621"/>
      <c r="CU17" s="621"/>
      <c r="CV17" s="621"/>
      <c r="CW17" s="621"/>
      <c r="CX17" s="621"/>
      <c r="CY17" s="622"/>
      <c r="CZ17" s="673">
        <v>9.1</v>
      </c>
      <c r="DA17" s="673"/>
      <c r="DB17" s="673"/>
      <c r="DC17" s="673"/>
      <c r="DD17" s="626" t="s">
        <v>111</v>
      </c>
      <c r="DE17" s="621"/>
      <c r="DF17" s="621"/>
      <c r="DG17" s="621"/>
      <c r="DH17" s="621"/>
      <c r="DI17" s="621"/>
      <c r="DJ17" s="621"/>
      <c r="DK17" s="621"/>
      <c r="DL17" s="621"/>
      <c r="DM17" s="621"/>
      <c r="DN17" s="621"/>
      <c r="DO17" s="621"/>
      <c r="DP17" s="622"/>
      <c r="DQ17" s="626">
        <v>434961</v>
      </c>
      <c r="DR17" s="621"/>
      <c r="DS17" s="621"/>
      <c r="DT17" s="621"/>
      <c r="DU17" s="621"/>
      <c r="DV17" s="621"/>
      <c r="DW17" s="621"/>
      <c r="DX17" s="621"/>
      <c r="DY17" s="621"/>
      <c r="DZ17" s="621"/>
      <c r="EA17" s="621"/>
      <c r="EB17" s="621"/>
      <c r="EC17" s="656"/>
    </row>
    <row r="18" spans="2:133" ht="11.25" customHeight="1" x14ac:dyDescent="0.15">
      <c r="B18" s="617" t="s">
        <v>250</v>
      </c>
      <c r="C18" s="618"/>
      <c r="D18" s="618"/>
      <c r="E18" s="618"/>
      <c r="F18" s="618"/>
      <c r="G18" s="618"/>
      <c r="H18" s="618"/>
      <c r="I18" s="618"/>
      <c r="J18" s="618"/>
      <c r="K18" s="618"/>
      <c r="L18" s="618"/>
      <c r="M18" s="618"/>
      <c r="N18" s="618"/>
      <c r="O18" s="618"/>
      <c r="P18" s="618"/>
      <c r="Q18" s="619"/>
      <c r="R18" s="620">
        <v>160529</v>
      </c>
      <c r="S18" s="621"/>
      <c r="T18" s="621"/>
      <c r="U18" s="621"/>
      <c r="V18" s="621"/>
      <c r="W18" s="621"/>
      <c r="X18" s="621"/>
      <c r="Y18" s="622"/>
      <c r="Z18" s="673">
        <v>3</v>
      </c>
      <c r="AA18" s="673"/>
      <c r="AB18" s="673"/>
      <c r="AC18" s="673"/>
      <c r="AD18" s="674" t="s">
        <v>111</v>
      </c>
      <c r="AE18" s="674"/>
      <c r="AF18" s="674"/>
      <c r="AG18" s="674"/>
      <c r="AH18" s="674"/>
      <c r="AI18" s="674"/>
      <c r="AJ18" s="674"/>
      <c r="AK18" s="674"/>
      <c r="AL18" s="643" t="s">
        <v>111</v>
      </c>
      <c r="AM18" s="675"/>
      <c r="AN18" s="675"/>
      <c r="AO18" s="676"/>
      <c r="AP18" s="617" t="s">
        <v>251</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252</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253</v>
      </c>
      <c r="C19" s="618"/>
      <c r="D19" s="618"/>
      <c r="E19" s="618"/>
      <c r="F19" s="618"/>
      <c r="G19" s="618"/>
      <c r="H19" s="618"/>
      <c r="I19" s="618"/>
      <c r="J19" s="618"/>
      <c r="K19" s="618"/>
      <c r="L19" s="618"/>
      <c r="M19" s="618"/>
      <c r="N19" s="618"/>
      <c r="O19" s="618"/>
      <c r="P19" s="618"/>
      <c r="Q19" s="619"/>
      <c r="R19" s="620">
        <v>402</v>
      </c>
      <c r="S19" s="621"/>
      <c r="T19" s="621"/>
      <c r="U19" s="621"/>
      <c r="V19" s="621"/>
      <c r="W19" s="621"/>
      <c r="X19" s="621"/>
      <c r="Y19" s="622"/>
      <c r="Z19" s="673">
        <v>0</v>
      </c>
      <c r="AA19" s="673"/>
      <c r="AB19" s="673"/>
      <c r="AC19" s="673"/>
      <c r="AD19" s="674" t="s">
        <v>111</v>
      </c>
      <c r="AE19" s="674"/>
      <c r="AF19" s="674"/>
      <c r="AG19" s="674"/>
      <c r="AH19" s="674"/>
      <c r="AI19" s="674"/>
      <c r="AJ19" s="674"/>
      <c r="AK19" s="674"/>
      <c r="AL19" s="643" t="s">
        <v>111</v>
      </c>
      <c r="AM19" s="675"/>
      <c r="AN19" s="675"/>
      <c r="AO19" s="676"/>
      <c r="AP19" s="617" t="s">
        <v>254</v>
      </c>
      <c r="AQ19" s="618"/>
      <c r="AR19" s="618"/>
      <c r="AS19" s="618"/>
      <c r="AT19" s="618"/>
      <c r="AU19" s="618"/>
      <c r="AV19" s="618"/>
      <c r="AW19" s="618"/>
      <c r="AX19" s="618"/>
      <c r="AY19" s="618"/>
      <c r="AZ19" s="618"/>
      <c r="BA19" s="618"/>
      <c r="BB19" s="618"/>
      <c r="BC19" s="618"/>
      <c r="BD19" s="618"/>
      <c r="BE19" s="618"/>
      <c r="BF19" s="619"/>
      <c r="BG19" s="620" t="s">
        <v>111</v>
      </c>
      <c r="BH19" s="621"/>
      <c r="BI19" s="621"/>
      <c r="BJ19" s="621"/>
      <c r="BK19" s="621"/>
      <c r="BL19" s="621"/>
      <c r="BM19" s="621"/>
      <c r="BN19" s="622"/>
      <c r="BO19" s="673" t="s">
        <v>111</v>
      </c>
      <c r="BP19" s="673"/>
      <c r="BQ19" s="673"/>
      <c r="BR19" s="673"/>
      <c r="BS19" s="626" t="s">
        <v>111</v>
      </c>
      <c r="BT19" s="621"/>
      <c r="BU19" s="621"/>
      <c r="BV19" s="621"/>
      <c r="BW19" s="621"/>
      <c r="BX19" s="621"/>
      <c r="BY19" s="621"/>
      <c r="BZ19" s="621"/>
      <c r="CA19" s="621"/>
      <c r="CB19" s="656"/>
      <c r="CD19" s="657" t="s">
        <v>255</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256</v>
      </c>
      <c r="C20" s="618"/>
      <c r="D20" s="618"/>
      <c r="E20" s="618"/>
      <c r="F20" s="618"/>
      <c r="G20" s="618"/>
      <c r="H20" s="618"/>
      <c r="I20" s="618"/>
      <c r="J20" s="618"/>
      <c r="K20" s="618"/>
      <c r="L20" s="618"/>
      <c r="M20" s="618"/>
      <c r="N20" s="618"/>
      <c r="O20" s="618"/>
      <c r="P20" s="618"/>
      <c r="Q20" s="619"/>
      <c r="R20" s="620">
        <v>3553586</v>
      </c>
      <c r="S20" s="621"/>
      <c r="T20" s="621"/>
      <c r="U20" s="621"/>
      <c r="V20" s="621"/>
      <c r="W20" s="621"/>
      <c r="X20" s="621"/>
      <c r="Y20" s="622"/>
      <c r="Z20" s="673">
        <v>67.400000000000006</v>
      </c>
      <c r="AA20" s="673"/>
      <c r="AB20" s="673"/>
      <c r="AC20" s="673"/>
      <c r="AD20" s="674">
        <v>3392655</v>
      </c>
      <c r="AE20" s="674"/>
      <c r="AF20" s="674"/>
      <c r="AG20" s="674"/>
      <c r="AH20" s="674"/>
      <c r="AI20" s="674"/>
      <c r="AJ20" s="674"/>
      <c r="AK20" s="674"/>
      <c r="AL20" s="643">
        <v>99.9</v>
      </c>
      <c r="AM20" s="675"/>
      <c r="AN20" s="675"/>
      <c r="AO20" s="676"/>
      <c r="AP20" s="617" t="s">
        <v>257</v>
      </c>
      <c r="AQ20" s="618"/>
      <c r="AR20" s="618"/>
      <c r="AS20" s="618"/>
      <c r="AT20" s="618"/>
      <c r="AU20" s="618"/>
      <c r="AV20" s="618"/>
      <c r="AW20" s="618"/>
      <c r="AX20" s="618"/>
      <c r="AY20" s="618"/>
      <c r="AZ20" s="618"/>
      <c r="BA20" s="618"/>
      <c r="BB20" s="618"/>
      <c r="BC20" s="618"/>
      <c r="BD20" s="618"/>
      <c r="BE20" s="618"/>
      <c r="BF20" s="619"/>
      <c r="BG20" s="620" t="s">
        <v>111</v>
      </c>
      <c r="BH20" s="621"/>
      <c r="BI20" s="621"/>
      <c r="BJ20" s="621"/>
      <c r="BK20" s="621"/>
      <c r="BL20" s="621"/>
      <c r="BM20" s="621"/>
      <c r="BN20" s="622"/>
      <c r="BO20" s="673" t="s">
        <v>111</v>
      </c>
      <c r="BP20" s="673"/>
      <c r="BQ20" s="673"/>
      <c r="BR20" s="673"/>
      <c r="BS20" s="626" t="s">
        <v>111</v>
      </c>
      <c r="BT20" s="621"/>
      <c r="BU20" s="621"/>
      <c r="BV20" s="621"/>
      <c r="BW20" s="621"/>
      <c r="BX20" s="621"/>
      <c r="BY20" s="621"/>
      <c r="BZ20" s="621"/>
      <c r="CA20" s="621"/>
      <c r="CB20" s="656"/>
      <c r="CD20" s="657" t="s">
        <v>258</v>
      </c>
      <c r="CE20" s="654"/>
      <c r="CF20" s="654"/>
      <c r="CG20" s="654"/>
      <c r="CH20" s="654"/>
      <c r="CI20" s="654"/>
      <c r="CJ20" s="654"/>
      <c r="CK20" s="654"/>
      <c r="CL20" s="654"/>
      <c r="CM20" s="654"/>
      <c r="CN20" s="654"/>
      <c r="CO20" s="654"/>
      <c r="CP20" s="654"/>
      <c r="CQ20" s="655"/>
      <c r="CR20" s="620">
        <v>4785924</v>
      </c>
      <c r="CS20" s="621"/>
      <c r="CT20" s="621"/>
      <c r="CU20" s="621"/>
      <c r="CV20" s="621"/>
      <c r="CW20" s="621"/>
      <c r="CX20" s="621"/>
      <c r="CY20" s="622"/>
      <c r="CZ20" s="673">
        <v>100</v>
      </c>
      <c r="DA20" s="673"/>
      <c r="DB20" s="673"/>
      <c r="DC20" s="673"/>
      <c r="DD20" s="626">
        <v>561270</v>
      </c>
      <c r="DE20" s="621"/>
      <c r="DF20" s="621"/>
      <c r="DG20" s="621"/>
      <c r="DH20" s="621"/>
      <c r="DI20" s="621"/>
      <c r="DJ20" s="621"/>
      <c r="DK20" s="621"/>
      <c r="DL20" s="621"/>
      <c r="DM20" s="621"/>
      <c r="DN20" s="621"/>
      <c r="DO20" s="621"/>
      <c r="DP20" s="622"/>
      <c r="DQ20" s="626">
        <v>3802288</v>
      </c>
      <c r="DR20" s="621"/>
      <c r="DS20" s="621"/>
      <c r="DT20" s="621"/>
      <c r="DU20" s="621"/>
      <c r="DV20" s="621"/>
      <c r="DW20" s="621"/>
      <c r="DX20" s="621"/>
      <c r="DY20" s="621"/>
      <c r="DZ20" s="621"/>
      <c r="EA20" s="621"/>
      <c r="EB20" s="621"/>
      <c r="EC20" s="656"/>
    </row>
    <row r="21" spans="2:133" ht="11.25" customHeight="1" x14ac:dyDescent="0.15">
      <c r="B21" s="617" t="s">
        <v>259</v>
      </c>
      <c r="C21" s="618"/>
      <c r="D21" s="618"/>
      <c r="E21" s="618"/>
      <c r="F21" s="618"/>
      <c r="G21" s="618"/>
      <c r="H21" s="618"/>
      <c r="I21" s="618"/>
      <c r="J21" s="618"/>
      <c r="K21" s="618"/>
      <c r="L21" s="618"/>
      <c r="M21" s="618"/>
      <c r="N21" s="618"/>
      <c r="O21" s="618"/>
      <c r="P21" s="618"/>
      <c r="Q21" s="619"/>
      <c r="R21" s="620">
        <v>2659</v>
      </c>
      <c r="S21" s="621"/>
      <c r="T21" s="621"/>
      <c r="U21" s="621"/>
      <c r="V21" s="621"/>
      <c r="W21" s="621"/>
      <c r="X21" s="621"/>
      <c r="Y21" s="622"/>
      <c r="Z21" s="673">
        <v>0.1</v>
      </c>
      <c r="AA21" s="673"/>
      <c r="AB21" s="673"/>
      <c r="AC21" s="673"/>
      <c r="AD21" s="674">
        <v>2659</v>
      </c>
      <c r="AE21" s="674"/>
      <c r="AF21" s="674"/>
      <c r="AG21" s="674"/>
      <c r="AH21" s="674"/>
      <c r="AI21" s="674"/>
      <c r="AJ21" s="674"/>
      <c r="AK21" s="674"/>
      <c r="AL21" s="643">
        <v>0.1</v>
      </c>
      <c r="AM21" s="675"/>
      <c r="AN21" s="675"/>
      <c r="AO21" s="676"/>
      <c r="AP21" s="711" t="s">
        <v>260</v>
      </c>
      <c r="AQ21" s="721"/>
      <c r="AR21" s="721"/>
      <c r="AS21" s="721"/>
      <c r="AT21" s="721"/>
      <c r="AU21" s="721"/>
      <c r="AV21" s="721"/>
      <c r="AW21" s="721"/>
      <c r="AX21" s="721"/>
      <c r="AY21" s="721"/>
      <c r="AZ21" s="721"/>
      <c r="BA21" s="721"/>
      <c r="BB21" s="721"/>
      <c r="BC21" s="721"/>
      <c r="BD21" s="721"/>
      <c r="BE21" s="721"/>
      <c r="BF21" s="713"/>
      <c r="BG21" s="620" t="s">
        <v>111</v>
      </c>
      <c r="BH21" s="621"/>
      <c r="BI21" s="621"/>
      <c r="BJ21" s="621"/>
      <c r="BK21" s="621"/>
      <c r="BL21" s="621"/>
      <c r="BM21" s="621"/>
      <c r="BN21" s="622"/>
      <c r="BO21" s="673" t="s">
        <v>111</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261</v>
      </c>
      <c r="C22" s="618"/>
      <c r="D22" s="618"/>
      <c r="E22" s="618"/>
      <c r="F22" s="618"/>
      <c r="G22" s="618"/>
      <c r="H22" s="618"/>
      <c r="I22" s="618"/>
      <c r="J22" s="618"/>
      <c r="K22" s="618"/>
      <c r="L22" s="618"/>
      <c r="M22" s="618"/>
      <c r="N22" s="618"/>
      <c r="O22" s="618"/>
      <c r="P22" s="618"/>
      <c r="Q22" s="619"/>
      <c r="R22" s="620">
        <v>98192</v>
      </c>
      <c r="S22" s="621"/>
      <c r="T22" s="621"/>
      <c r="U22" s="621"/>
      <c r="V22" s="621"/>
      <c r="W22" s="621"/>
      <c r="X22" s="621"/>
      <c r="Y22" s="622"/>
      <c r="Z22" s="673">
        <v>1.9</v>
      </c>
      <c r="AA22" s="673"/>
      <c r="AB22" s="673"/>
      <c r="AC22" s="673"/>
      <c r="AD22" s="674" t="s">
        <v>111</v>
      </c>
      <c r="AE22" s="674"/>
      <c r="AF22" s="674"/>
      <c r="AG22" s="674"/>
      <c r="AH22" s="674"/>
      <c r="AI22" s="674"/>
      <c r="AJ22" s="674"/>
      <c r="AK22" s="674"/>
      <c r="AL22" s="643" t="s">
        <v>111</v>
      </c>
      <c r="AM22" s="675"/>
      <c r="AN22" s="675"/>
      <c r="AO22" s="676"/>
      <c r="AP22" s="711" t="s">
        <v>262</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263</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264</v>
      </c>
      <c r="C23" s="618"/>
      <c r="D23" s="618"/>
      <c r="E23" s="618"/>
      <c r="F23" s="618"/>
      <c r="G23" s="618"/>
      <c r="H23" s="618"/>
      <c r="I23" s="618"/>
      <c r="J23" s="618"/>
      <c r="K23" s="618"/>
      <c r="L23" s="618"/>
      <c r="M23" s="618"/>
      <c r="N23" s="618"/>
      <c r="O23" s="618"/>
      <c r="P23" s="618"/>
      <c r="Q23" s="619"/>
      <c r="R23" s="620">
        <v>12517</v>
      </c>
      <c r="S23" s="621"/>
      <c r="T23" s="621"/>
      <c r="U23" s="621"/>
      <c r="V23" s="621"/>
      <c r="W23" s="621"/>
      <c r="X23" s="621"/>
      <c r="Y23" s="622"/>
      <c r="Z23" s="673">
        <v>0.2</v>
      </c>
      <c r="AA23" s="673"/>
      <c r="AB23" s="673"/>
      <c r="AC23" s="673"/>
      <c r="AD23" s="674" t="s">
        <v>111</v>
      </c>
      <c r="AE23" s="674"/>
      <c r="AF23" s="674"/>
      <c r="AG23" s="674"/>
      <c r="AH23" s="674"/>
      <c r="AI23" s="674"/>
      <c r="AJ23" s="674"/>
      <c r="AK23" s="674"/>
      <c r="AL23" s="643" t="s">
        <v>111</v>
      </c>
      <c r="AM23" s="675"/>
      <c r="AN23" s="675"/>
      <c r="AO23" s="676"/>
      <c r="AP23" s="711" t="s">
        <v>265</v>
      </c>
      <c r="AQ23" s="721"/>
      <c r="AR23" s="721"/>
      <c r="AS23" s="721"/>
      <c r="AT23" s="721"/>
      <c r="AU23" s="721"/>
      <c r="AV23" s="721"/>
      <c r="AW23" s="721"/>
      <c r="AX23" s="721"/>
      <c r="AY23" s="721"/>
      <c r="AZ23" s="721"/>
      <c r="BA23" s="721"/>
      <c r="BB23" s="721"/>
      <c r="BC23" s="721"/>
      <c r="BD23" s="721"/>
      <c r="BE23" s="721"/>
      <c r="BF23" s="713"/>
      <c r="BG23" s="620" t="s">
        <v>111</v>
      </c>
      <c r="BH23" s="621"/>
      <c r="BI23" s="621"/>
      <c r="BJ23" s="621"/>
      <c r="BK23" s="621"/>
      <c r="BL23" s="621"/>
      <c r="BM23" s="621"/>
      <c r="BN23" s="622"/>
      <c r="BO23" s="673" t="s">
        <v>111</v>
      </c>
      <c r="BP23" s="673"/>
      <c r="BQ23" s="673"/>
      <c r="BR23" s="673"/>
      <c r="BS23" s="626" t="s">
        <v>111</v>
      </c>
      <c r="BT23" s="621"/>
      <c r="BU23" s="621"/>
      <c r="BV23" s="621"/>
      <c r="BW23" s="621"/>
      <c r="BX23" s="621"/>
      <c r="BY23" s="621"/>
      <c r="BZ23" s="621"/>
      <c r="CA23" s="621"/>
      <c r="CB23" s="656"/>
      <c r="CD23" s="725" t="s">
        <v>204</v>
      </c>
      <c r="CE23" s="726"/>
      <c r="CF23" s="726"/>
      <c r="CG23" s="726"/>
      <c r="CH23" s="726"/>
      <c r="CI23" s="726"/>
      <c r="CJ23" s="726"/>
      <c r="CK23" s="726"/>
      <c r="CL23" s="726"/>
      <c r="CM23" s="726"/>
      <c r="CN23" s="726"/>
      <c r="CO23" s="726"/>
      <c r="CP23" s="726"/>
      <c r="CQ23" s="727"/>
      <c r="CR23" s="725" t="s">
        <v>266</v>
      </c>
      <c r="CS23" s="726"/>
      <c r="CT23" s="726"/>
      <c r="CU23" s="726"/>
      <c r="CV23" s="726"/>
      <c r="CW23" s="726"/>
      <c r="CX23" s="726"/>
      <c r="CY23" s="727"/>
      <c r="CZ23" s="725" t="s">
        <v>267</v>
      </c>
      <c r="DA23" s="726"/>
      <c r="DB23" s="726"/>
      <c r="DC23" s="727"/>
      <c r="DD23" s="725" t="s">
        <v>268</v>
      </c>
      <c r="DE23" s="726"/>
      <c r="DF23" s="726"/>
      <c r="DG23" s="726"/>
      <c r="DH23" s="726"/>
      <c r="DI23" s="726"/>
      <c r="DJ23" s="726"/>
      <c r="DK23" s="727"/>
      <c r="DL23" s="728" t="s">
        <v>269</v>
      </c>
      <c r="DM23" s="729"/>
      <c r="DN23" s="729"/>
      <c r="DO23" s="729"/>
      <c r="DP23" s="729"/>
      <c r="DQ23" s="729"/>
      <c r="DR23" s="729"/>
      <c r="DS23" s="729"/>
      <c r="DT23" s="729"/>
      <c r="DU23" s="729"/>
      <c r="DV23" s="730"/>
      <c r="DW23" s="725" t="s">
        <v>270</v>
      </c>
      <c r="DX23" s="726"/>
      <c r="DY23" s="726"/>
      <c r="DZ23" s="726"/>
      <c r="EA23" s="726"/>
      <c r="EB23" s="726"/>
      <c r="EC23" s="727"/>
    </row>
    <row r="24" spans="2:133" ht="11.25" customHeight="1" x14ac:dyDescent="0.15">
      <c r="B24" s="617" t="s">
        <v>271</v>
      </c>
      <c r="C24" s="618"/>
      <c r="D24" s="618"/>
      <c r="E24" s="618"/>
      <c r="F24" s="618"/>
      <c r="G24" s="618"/>
      <c r="H24" s="618"/>
      <c r="I24" s="618"/>
      <c r="J24" s="618"/>
      <c r="K24" s="618"/>
      <c r="L24" s="618"/>
      <c r="M24" s="618"/>
      <c r="N24" s="618"/>
      <c r="O24" s="618"/>
      <c r="P24" s="618"/>
      <c r="Q24" s="619"/>
      <c r="R24" s="620">
        <v>9006</v>
      </c>
      <c r="S24" s="621"/>
      <c r="T24" s="621"/>
      <c r="U24" s="621"/>
      <c r="V24" s="621"/>
      <c r="W24" s="621"/>
      <c r="X24" s="621"/>
      <c r="Y24" s="622"/>
      <c r="Z24" s="673">
        <v>0.2</v>
      </c>
      <c r="AA24" s="673"/>
      <c r="AB24" s="673"/>
      <c r="AC24" s="673"/>
      <c r="AD24" s="674" t="s">
        <v>111</v>
      </c>
      <c r="AE24" s="674"/>
      <c r="AF24" s="674"/>
      <c r="AG24" s="674"/>
      <c r="AH24" s="674"/>
      <c r="AI24" s="674"/>
      <c r="AJ24" s="674"/>
      <c r="AK24" s="674"/>
      <c r="AL24" s="643" t="s">
        <v>111</v>
      </c>
      <c r="AM24" s="675"/>
      <c r="AN24" s="675"/>
      <c r="AO24" s="676"/>
      <c r="AP24" s="711" t="s">
        <v>272</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273</v>
      </c>
      <c r="CE24" s="678"/>
      <c r="CF24" s="678"/>
      <c r="CG24" s="678"/>
      <c r="CH24" s="678"/>
      <c r="CI24" s="678"/>
      <c r="CJ24" s="678"/>
      <c r="CK24" s="678"/>
      <c r="CL24" s="678"/>
      <c r="CM24" s="678"/>
      <c r="CN24" s="678"/>
      <c r="CO24" s="678"/>
      <c r="CP24" s="678"/>
      <c r="CQ24" s="679"/>
      <c r="CR24" s="670">
        <v>1993281</v>
      </c>
      <c r="CS24" s="671"/>
      <c r="CT24" s="671"/>
      <c r="CU24" s="671"/>
      <c r="CV24" s="671"/>
      <c r="CW24" s="671"/>
      <c r="CX24" s="671"/>
      <c r="CY24" s="718"/>
      <c r="CZ24" s="722">
        <v>41.6</v>
      </c>
      <c r="DA24" s="723"/>
      <c r="DB24" s="723"/>
      <c r="DC24" s="724"/>
      <c r="DD24" s="717">
        <v>1417388</v>
      </c>
      <c r="DE24" s="671"/>
      <c r="DF24" s="671"/>
      <c r="DG24" s="671"/>
      <c r="DH24" s="671"/>
      <c r="DI24" s="671"/>
      <c r="DJ24" s="671"/>
      <c r="DK24" s="718"/>
      <c r="DL24" s="717">
        <v>1405183</v>
      </c>
      <c r="DM24" s="671"/>
      <c r="DN24" s="671"/>
      <c r="DO24" s="671"/>
      <c r="DP24" s="671"/>
      <c r="DQ24" s="671"/>
      <c r="DR24" s="671"/>
      <c r="DS24" s="671"/>
      <c r="DT24" s="671"/>
      <c r="DU24" s="671"/>
      <c r="DV24" s="718"/>
      <c r="DW24" s="719">
        <v>39.6</v>
      </c>
      <c r="DX24" s="688"/>
      <c r="DY24" s="688"/>
      <c r="DZ24" s="688"/>
      <c r="EA24" s="688"/>
      <c r="EB24" s="688"/>
      <c r="EC24" s="720"/>
    </row>
    <row r="25" spans="2:133" ht="11.25" customHeight="1" x14ac:dyDescent="0.15">
      <c r="B25" s="617" t="s">
        <v>274</v>
      </c>
      <c r="C25" s="618"/>
      <c r="D25" s="618"/>
      <c r="E25" s="618"/>
      <c r="F25" s="618"/>
      <c r="G25" s="618"/>
      <c r="H25" s="618"/>
      <c r="I25" s="618"/>
      <c r="J25" s="618"/>
      <c r="K25" s="618"/>
      <c r="L25" s="618"/>
      <c r="M25" s="618"/>
      <c r="N25" s="618"/>
      <c r="O25" s="618"/>
      <c r="P25" s="618"/>
      <c r="Q25" s="619"/>
      <c r="R25" s="620">
        <v>451617</v>
      </c>
      <c r="S25" s="621"/>
      <c r="T25" s="621"/>
      <c r="U25" s="621"/>
      <c r="V25" s="621"/>
      <c r="W25" s="621"/>
      <c r="X25" s="621"/>
      <c r="Y25" s="622"/>
      <c r="Z25" s="673">
        <v>8.6</v>
      </c>
      <c r="AA25" s="673"/>
      <c r="AB25" s="673"/>
      <c r="AC25" s="673"/>
      <c r="AD25" s="674" t="s">
        <v>111</v>
      </c>
      <c r="AE25" s="674"/>
      <c r="AF25" s="674"/>
      <c r="AG25" s="674"/>
      <c r="AH25" s="674"/>
      <c r="AI25" s="674"/>
      <c r="AJ25" s="674"/>
      <c r="AK25" s="674"/>
      <c r="AL25" s="643" t="s">
        <v>111</v>
      </c>
      <c r="AM25" s="675"/>
      <c r="AN25" s="675"/>
      <c r="AO25" s="676"/>
      <c r="AP25" s="711" t="s">
        <v>275</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276</v>
      </c>
      <c r="CE25" s="654"/>
      <c r="CF25" s="654"/>
      <c r="CG25" s="654"/>
      <c r="CH25" s="654"/>
      <c r="CI25" s="654"/>
      <c r="CJ25" s="654"/>
      <c r="CK25" s="654"/>
      <c r="CL25" s="654"/>
      <c r="CM25" s="654"/>
      <c r="CN25" s="654"/>
      <c r="CO25" s="654"/>
      <c r="CP25" s="654"/>
      <c r="CQ25" s="655"/>
      <c r="CR25" s="620">
        <v>834128</v>
      </c>
      <c r="CS25" s="639"/>
      <c r="CT25" s="639"/>
      <c r="CU25" s="639"/>
      <c r="CV25" s="639"/>
      <c r="CW25" s="639"/>
      <c r="CX25" s="639"/>
      <c r="CY25" s="640"/>
      <c r="CZ25" s="623">
        <v>17.399999999999999</v>
      </c>
      <c r="DA25" s="641"/>
      <c r="DB25" s="641"/>
      <c r="DC25" s="642"/>
      <c r="DD25" s="626">
        <v>780608</v>
      </c>
      <c r="DE25" s="639"/>
      <c r="DF25" s="639"/>
      <c r="DG25" s="639"/>
      <c r="DH25" s="639"/>
      <c r="DI25" s="639"/>
      <c r="DJ25" s="639"/>
      <c r="DK25" s="640"/>
      <c r="DL25" s="626">
        <v>768453</v>
      </c>
      <c r="DM25" s="639"/>
      <c r="DN25" s="639"/>
      <c r="DO25" s="639"/>
      <c r="DP25" s="639"/>
      <c r="DQ25" s="639"/>
      <c r="DR25" s="639"/>
      <c r="DS25" s="639"/>
      <c r="DT25" s="639"/>
      <c r="DU25" s="639"/>
      <c r="DV25" s="640"/>
      <c r="DW25" s="643">
        <v>21.7</v>
      </c>
      <c r="DX25" s="644"/>
      <c r="DY25" s="644"/>
      <c r="DZ25" s="644"/>
      <c r="EA25" s="644"/>
      <c r="EB25" s="644"/>
      <c r="EC25" s="645"/>
    </row>
    <row r="26" spans="2:133" ht="11.25" customHeight="1" x14ac:dyDescent="0.15">
      <c r="B26" s="714" t="s">
        <v>277</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278</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279</v>
      </c>
      <c r="CE26" s="654"/>
      <c r="CF26" s="654"/>
      <c r="CG26" s="654"/>
      <c r="CH26" s="654"/>
      <c r="CI26" s="654"/>
      <c r="CJ26" s="654"/>
      <c r="CK26" s="654"/>
      <c r="CL26" s="654"/>
      <c r="CM26" s="654"/>
      <c r="CN26" s="654"/>
      <c r="CO26" s="654"/>
      <c r="CP26" s="654"/>
      <c r="CQ26" s="655"/>
      <c r="CR26" s="620">
        <v>498694</v>
      </c>
      <c r="CS26" s="621"/>
      <c r="CT26" s="621"/>
      <c r="CU26" s="621"/>
      <c r="CV26" s="621"/>
      <c r="CW26" s="621"/>
      <c r="CX26" s="621"/>
      <c r="CY26" s="622"/>
      <c r="CZ26" s="623">
        <v>10.4</v>
      </c>
      <c r="DA26" s="641"/>
      <c r="DB26" s="641"/>
      <c r="DC26" s="642"/>
      <c r="DD26" s="626">
        <v>460090</v>
      </c>
      <c r="DE26" s="621"/>
      <c r="DF26" s="621"/>
      <c r="DG26" s="621"/>
      <c r="DH26" s="621"/>
      <c r="DI26" s="621"/>
      <c r="DJ26" s="621"/>
      <c r="DK26" s="622"/>
      <c r="DL26" s="626" t="s">
        <v>210</v>
      </c>
      <c r="DM26" s="621"/>
      <c r="DN26" s="621"/>
      <c r="DO26" s="621"/>
      <c r="DP26" s="621"/>
      <c r="DQ26" s="621"/>
      <c r="DR26" s="621"/>
      <c r="DS26" s="621"/>
      <c r="DT26" s="621"/>
      <c r="DU26" s="621"/>
      <c r="DV26" s="622"/>
      <c r="DW26" s="643" t="s">
        <v>210</v>
      </c>
      <c r="DX26" s="644"/>
      <c r="DY26" s="644"/>
      <c r="DZ26" s="644"/>
      <c r="EA26" s="644"/>
      <c r="EB26" s="644"/>
      <c r="EC26" s="645"/>
    </row>
    <row r="27" spans="2:133" ht="11.25" customHeight="1" x14ac:dyDescent="0.15">
      <c r="B27" s="617" t="s">
        <v>280</v>
      </c>
      <c r="C27" s="618"/>
      <c r="D27" s="618"/>
      <c r="E27" s="618"/>
      <c r="F27" s="618"/>
      <c r="G27" s="618"/>
      <c r="H27" s="618"/>
      <c r="I27" s="618"/>
      <c r="J27" s="618"/>
      <c r="K27" s="618"/>
      <c r="L27" s="618"/>
      <c r="M27" s="618"/>
      <c r="N27" s="618"/>
      <c r="O27" s="618"/>
      <c r="P27" s="618"/>
      <c r="Q27" s="619"/>
      <c r="R27" s="620">
        <v>336781</v>
      </c>
      <c r="S27" s="621"/>
      <c r="T27" s="621"/>
      <c r="U27" s="621"/>
      <c r="V27" s="621"/>
      <c r="W27" s="621"/>
      <c r="X27" s="621"/>
      <c r="Y27" s="622"/>
      <c r="Z27" s="673">
        <v>6.4</v>
      </c>
      <c r="AA27" s="673"/>
      <c r="AB27" s="673"/>
      <c r="AC27" s="673"/>
      <c r="AD27" s="674" t="s">
        <v>111</v>
      </c>
      <c r="AE27" s="674"/>
      <c r="AF27" s="674"/>
      <c r="AG27" s="674"/>
      <c r="AH27" s="674"/>
      <c r="AI27" s="674"/>
      <c r="AJ27" s="674"/>
      <c r="AK27" s="674"/>
      <c r="AL27" s="643" t="s">
        <v>111</v>
      </c>
      <c r="AM27" s="675"/>
      <c r="AN27" s="675"/>
      <c r="AO27" s="676"/>
      <c r="AP27" s="617" t="s">
        <v>281</v>
      </c>
      <c r="AQ27" s="618"/>
      <c r="AR27" s="618"/>
      <c r="AS27" s="618"/>
      <c r="AT27" s="618"/>
      <c r="AU27" s="618"/>
      <c r="AV27" s="618"/>
      <c r="AW27" s="618"/>
      <c r="AX27" s="618"/>
      <c r="AY27" s="618"/>
      <c r="AZ27" s="618"/>
      <c r="BA27" s="618"/>
      <c r="BB27" s="618"/>
      <c r="BC27" s="618"/>
      <c r="BD27" s="618"/>
      <c r="BE27" s="618"/>
      <c r="BF27" s="619"/>
      <c r="BG27" s="620">
        <v>1448545</v>
      </c>
      <c r="BH27" s="621"/>
      <c r="BI27" s="621"/>
      <c r="BJ27" s="621"/>
      <c r="BK27" s="621"/>
      <c r="BL27" s="621"/>
      <c r="BM27" s="621"/>
      <c r="BN27" s="622"/>
      <c r="BO27" s="673">
        <v>100</v>
      </c>
      <c r="BP27" s="673"/>
      <c r="BQ27" s="673"/>
      <c r="BR27" s="673"/>
      <c r="BS27" s="626" t="s">
        <v>111</v>
      </c>
      <c r="BT27" s="621"/>
      <c r="BU27" s="621"/>
      <c r="BV27" s="621"/>
      <c r="BW27" s="621"/>
      <c r="BX27" s="621"/>
      <c r="BY27" s="621"/>
      <c r="BZ27" s="621"/>
      <c r="CA27" s="621"/>
      <c r="CB27" s="656"/>
      <c r="CD27" s="657" t="s">
        <v>282</v>
      </c>
      <c r="CE27" s="654"/>
      <c r="CF27" s="654"/>
      <c r="CG27" s="654"/>
      <c r="CH27" s="654"/>
      <c r="CI27" s="654"/>
      <c r="CJ27" s="654"/>
      <c r="CK27" s="654"/>
      <c r="CL27" s="654"/>
      <c r="CM27" s="654"/>
      <c r="CN27" s="654"/>
      <c r="CO27" s="654"/>
      <c r="CP27" s="654"/>
      <c r="CQ27" s="655"/>
      <c r="CR27" s="620">
        <v>724192</v>
      </c>
      <c r="CS27" s="639"/>
      <c r="CT27" s="639"/>
      <c r="CU27" s="639"/>
      <c r="CV27" s="639"/>
      <c r="CW27" s="639"/>
      <c r="CX27" s="639"/>
      <c r="CY27" s="640"/>
      <c r="CZ27" s="623">
        <v>15.1</v>
      </c>
      <c r="DA27" s="641"/>
      <c r="DB27" s="641"/>
      <c r="DC27" s="642"/>
      <c r="DD27" s="626">
        <v>201819</v>
      </c>
      <c r="DE27" s="639"/>
      <c r="DF27" s="639"/>
      <c r="DG27" s="639"/>
      <c r="DH27" s="639"/>
      <c r="DI27" s="639"/>
      <c r="DJ27" s="639"/>
      <c r="DK27" s="640"/>
      <c r="DL27" s="626">
        <v>201769</v>
      </c>
      <c r="DM27" s="639"/>
      <c r="DN27" s="639"/>
      <c r="DO27" s="639"/>
      <c r="DP27" s="639"/>
      <c r="DQ27" s="639"/>
      <c r="DR27" s="639"/>
      <c r="DS27" s="639"/>
      <c r="DT27" s="639"/>
      <c r="DU27" s="639"/>
      <c r="DV27" s="640"/>
      <c r="DW27" s="643">
        <v>5.7</v>
      </c>
      <c r="DX27" s="644"/>
      <c r="DY27" s="644"/>
      <c r="DZ27" s="644"/>
      <c r="EA27" s="644"/>
      <c r="EB27" s="644"/>
      <c r="EC27" s="645"/>
    </row>
    <row r="28" spans="2:133" ht="11.25" customHeight="1" x14ac:dyDescent="0.15">
      <c r="B28" s="617" t="s">
        <v>283</v>
      </c>
      <c r="C28" s="618"/>
      <c r="D28" s="618"/>
      <c r="E28" s="618"/>
      <c r="F28" s="618"/>
      <c r="G28" s="618"/>
      <c r="H28" s="618"/>
      <c r="I28" s="618"/>
      <c r="J28" s="618"/>
      <c r="K28" s="618"/>
      <c r="L28" s="618"/>
      <c r="M28" s="618"/>
      <c r="N28" s="618"/>
      <c r="O28" s="618"/>
      <c r="P28" s="618"/>
      <c r="Q28" s="619"/>
      <c r="R28" s="620">
        <v>2238</v>
      </c>
      <c r="S28" s="621"/>
      <c r="T28" s="621"/>
      <c r="U28" s="621"/>
      <c r="V28" s="621"/>
      <c r="W28" s="621"/>
      <c r="X28" s="621"/>
      <c r="Y28" s="622"/>
      <c r="Z28" s="673">
        <v>0</v>
      </c>
      <c r="AA28" s="673"/>
      <c r="AB28" s="673"/>
      <c r="AC28" s="673"/>
      <c r="AD28" s="674">
        <v>1384</v>
      </c>
      <c r="AE28" s="674"/>
      <c r="AF28" s="674"/>
      <c r="AG28" s="674"/>
      <c r="AH28" s="674"/>
      <c r="AI28" s="674"/>
      <c r="AJ28" s="674"/>
      <c r="AK28" s="674"/>
      <c r="AL28" s="643">
        <v>0</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284</v>
      </c>
      <c r="CE28" s="654"/>
      <c r="CF28" s="654"/>
      <c r="CG28" s="654"/>
      <c r="CH28" s="654"/>
      <c r="CI28" s="654"/>
      <c r="CJ28" s="654"/>
      <c r="CK28" s="654"/>
      <c r="CL28" s="654"/>
      <c r="CM28" s="654"/>
      <c r="CN28" s="654"/>
      <c r="CO28" s="654"/>
      <c r="CP28" s="654"/>
      <c r="CQ28" s="655"/>
      <c r="CR28" s="620">
        <v>434961</v>
      </c>
      <c r="CS28" s="621"/>
      <c r="CT28" s="621"/>
      <c r="CU28" s="621"/>
      <c r="CV28" s="621"/>
      <c r="CW28" s="621"/>
      <c r="CX28" s="621"/>
      <c r="CY28" s="622"/>
      <c r="CZ28" s="623">
        <v>9.1</v>
      </c>
      <c r="DA28" s="641"/>
      <c r="DB28" s="641"/>
      <c r="DC28" s="642"/>
      <c r="DD28" s="626">
        <v>434961</v>
      </c>
      <c r="DE28" s="621"/>
      <c r="DF28" s="621"/>
      <c r="DG28" s="621"/>
      <c r="DH28" s="621"/>
      <c r="DI28" s="621"/>
      <c r="DJ28" s="621"/>
      <c r="DK28" s="622"/>
      <c r="DL28" s="626">
        <v>434961</v>
      </c>
      <c r="DM28" s="621"/>
      <c r="DN28" s="621"/>
      <c r="DO28" s="621"/>
      <c r="DP28" s="621"/>
      <c r="DQ28" s="621"/>
      <c r="DR28" s="621"/>
      <c r="DS28" s="621"/>
      <c r="DT28" s="621"/>
      <c r="DU28" s="621"/>
      <c r="DV28" s="622"/>
      <c r="DW28" s="643">
        <v>12.3</v>
      </c>
      <c r="DX28" s="644"/>
      <c r="DY28" s="644"/>
      <c r="DZ28" s="644"/>
      <c r="EA28" s="644"/>
      <c r="EB28" s="644"/>
      <c r="EC28" s="645"/>
    </row>
    <row r="29" spans="2:133" ht="11.25" customHeight="1" x14ac:dyDescent="0.15">
      <c r="B29" s="617" t="s">
        <v>285</v>
      </c>
      <c r="C29" s="618"/>
      <c r="D29" s="618"/>
      <c r="E29" s="618"/>
      <c r="F29" s="618"/>
      <c r="G29" s="618"/>
      <c r="H29" s="618"/>
      <c r="I29" s="618"/>
      <c r="J29" s="618"/>
      <c r="K29" s="618"/>
      <c r="L29" s="618"/>
      <c r="M29" s="618"/>
      <c r="N29" s="618"/>
      <c r="O29" s="618"/>
      <c r="P29" s="618"/>
      <c r="Q29" s="619"/>
      <c r="R29" s="620">
        <v>3578</v>
      </c>
      <c r="S29" s="621"/>
      <c r="T29" s="621"/>
      <c r="U29" s="621"/>
      <c r="V29" s="621"/>
      <c r="W29" s="621"/>
      <c r="X29" s="621"/>
      <c r="Y29" s="622"/>
      <c r="Z29" s="673">
        <v>0.1</v>
      </c>
      <c r="AA29" s="673"/>
      <c r="AB29" s="673"/>
      <c r="AC29" s="673"/>
      <c r="AD29" s="674" t="s">
        <v>111</v>
      </c>
      <c r="AE29" s="674"/>
      <c r="AF29" s="674"/>
      <c r="AG29" s="674"/>
      <c r="AH29" s="674"/>
      <c r="AI29" s="674"/>
      <c r="AJ29" s="674"/>
      <c r="AK29" s="674"/>
      <c r="AL29" s="643" t="s">
        <v>111</v>
      </c>
      <c r="AM29" s="675"/>
      <c r="AN29" s="675"/>
      <c r="AO29" s="676"/>
      <c r="AP29" s="680" t="s">
        <v>204</v>
      </c>
      <c r="AQ29" s="681"/>
      <c r="AR29" s="681"/>
      <c r="AS29" s="681"/>
      <c r="AT29" s="681"/>
      <c r="AU29" s="681"/>
      <c r="AV29" s="681"/>
      <c r="AW29" s="681"/>
      <c r="AX29" s="681"/>
      <c r="AY29" s="681"/>
      <c r="AZ29" s="681"/>
      <c r="BA29" s="681"/>
      <c r="BB29" s="681"/>
      <c r="BC29" s="681"/>
      <c r="BD29" s="681"/>
      <c r="BE29" s="681"/>
      <c r="BF29" s="682"/>
      <c r="BG29" s="680" t="s">
        <v>286</v>
      </c>
      <c r="BH29" s="696"/>
      <c r="BI29" s="696"/>
      <c r="BJ29" s="696"/>
      <c r="BK29" s="696"/>
      <c r="BL29" s="696"/>
      <c r="BM29" s="696"/>
      <c r="BN29" s="696"/>
      <c r="BO29" s="696"/>
      <c r="BP29" s="696"/>
      <c r="BQ29" s="697"/>
      <c r="BR29" s="680" t="s">
        <v>287</v>
      </c>
      <c r="BS29" s="696"/>
      <c r="BT29" s="696"/>
      <c r="BU29" s="696"/>
      <c r="BV29" s="696"/>
      <c r="BW29" s="696"/>
      <c r="BX29" s="696"/>
      <c r="BY29" s="696"/>
      <c r="BZ29" s="696"/>
      <c r="CA29" s="696"/>
      <c r="CB29" s="697"/>
      <c r="CD29" s="690" t="s">
        <v>288</v>
      </c>
      <c r="CE29" s="691"/>
      <c r="CF29" s="657" t="s">
        <v>58</v>
      </c>
      <c r="CG29" s="654"/>
      <c r="CH29" s="654"/>
      <c r="CI29" s="654"/>
      <c r="CJ29" s="654"/>
      <c r="CK29" s="654"/>
      <c r="CL29" s="654"/>
      <c r="CM29" s="654"/>
      <c r="CN29" s="654"/>
      <c r="CO29" s="654"/>
      <c r="CP29" s="654"/>
      <c r="CQ29" s="655"/>
      <c r="CR29" s="620">
        <v>434961</v>
      </c>
      <c r="CS29" s="639"/>
      <c r="CT29" s="639"/>
      <c r="CU29" s="639"/>
      <c r="CV29" s="639"/>
      <c r="CW29" s="639"/>
      <c r="CX29" s="639"/>
      <c r="CY29" s="640"/>
      <c r="CZ29" s="623">
        <v>9.1</v>
      </c>
      <c r="DA29" s="641"/>
      <c r="DB29" s="641"/>
      <c r="DC29" s="642"/>
      <c r="DD29" s="626">
        <v>434961</v>
      </c>
      <c r="DE29" s="639"/>
      <c r="DF29" s="639"/>
      <c r="DG29" s="639"/>
      <c r="DH29" s="639"/>
      <c r="DI29" s="639"/>
      <c r="DJ29" s="639"/>
      <c r="DK29" s="640"/>
      <c r="DL29" s="626">
        <v>434961</v>
      </c>
      <c r="DM29" s="639"/>
      <c r="DN29" s="639"/>
      <c r="DO29" s="639"/>
      <c r="DP29" s="639"/>
      <c r="DQ29" s="639"/>
      <c r="DR29" s="639"/>
      <c r="DS29" s="639"/>
      <c r="DT29" s="639"/>
      <c r="DU29" s="639"/>
      <c r="DV29" s="640"/>
      <c r="DW29" s="643">
        <v>12.3</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33347</v>
      </c>
      <c r="S30" s="621"/>
      <c r="T30" s="621"/>
      <c r="U30" s="621"/>
      <c r="V30" s="621"/>
      <c r="W30" s="621"/>
      <c r="X30" s="621"/>
      <c r="Y30" s="622"/>
      <c r="Z30" s="673">
        <v>0.6</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170</v>
      </c>
      <c r="AY30" s="708"/>
      <c r="AZ30" s="708"/>
      <c r="BA30" s="708"/>
      <c r="BB30" s="708"/>
      <c r="BC30" s="708"/>
      <c r="BD30" s="708"/>
      <c r="BE30" s="708"/>
      <c r="BF30" s="709"/>
      <c r="BG30" s="686">
        <v>98.5</v>
      </c>
      <c r="BH30" s="687"/>
      <c r="BI30" s="687"/>
      <c r="BJ30" s="687"/>
      <c r="BK30" s="687"/>
      <c r="BL30" s="687"/>
      <c r="BM30" s="688">
        <v>92.9</v>
      </c>
      <c r="BN30" s="687"/>
      <c r="BO30" s="687"/>
      <c r="BP30" s="687"/>
      <c r="BQ30" s="689"/>
      <c r="BR30" s="686">
        <v>98.3</v>
      </c>
      <c r="BS30" s="687"/>
      <c r="BT30" s="687"/>
      <c r="BU30" s="687"/>
      <c r="BV30" s="687"/>
      <c r="BW30" s="687"/>
      <c r="BX30" s="688">
        <v>92.5</v>
      </c>
      <c r="BY30" s="687"/>
      <c r="BZ30" s="687"/>
      <c r="CA30" s="687"/>
      <c r="CB30" s="689"/>
      <c r="CD30" s="692"/>
      <c r="CE30" s="693"/>
      <c r="CF30" s="657" t="s">
        <v>292</v>
      </c>
      <c r="CG30" s="654"/>
      <c r="CH30" s="654"/>
      <c r="CI30" s="654"/>
      <c r="CJ30" s="654"/>
      <c r="CK30" s="654"/>
      <c r="CL30" s="654"/>
      <c r="CM30" s="654"/>
      <c r="CN30" s="654"/>
      <c r="CO30" s="654"/>
      <c r="CP30" s="654"/>
      <c r="CQ30" s="655"/>
      <c r="CR30" s="620">
        <v>401214</v>
      </c>
      <c r="CS30" s="621"/>
      <c r="CT30" s="621"/>
      <c r="CU30" s="621"/>
      <c r="CV30" s="621"/>
      <c r="CW30" s="621"/>
      <c r="CX30" s="621"/>
      <c r="CY30" s="622"/>
      <c r="CZ30" s="623">
        <v>8.4</v>
      </c>
      <c r="DA30" s="641"/>
      <c r="DB30" s="641"/>
      <c r="DC30" s="642"/>
      <c r="DD30" s="626">
        <v>401214</v>
      </c>
      <c r="DE30" s="621"/>
      <c r="DF30" s="621"/>
      <c r="DG30" s="621"/>
      <c r="DH30" s="621"/>
      <c r="DI30" s="621"/>
      <c r="DJ30" s="621"/>
      <c r="DK30" s="622"/>
      <c r="DL30" s="626">
        <v>401214</v>
      </c>
      <c r="DM30" s="621"/>
      <c r="DN30" s="621"/>
      <c r="DO30" s="621"/>
      <c r="DP30" s="621"/>
      <c r="DQ30" s="621"/>
      <c r="DR30" s="621"/>
      <c r="DS30" s="621"/>
      <c r="DT30" s="621"/>
      <c r="DU30" s="621"/>
      <c r="DV30" s="622"/>
      <c r="DW30" s="643">
        <v>11.3</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522481</v>
      </c>
      <c r="S31" s="621"/>
      <c r="T31" s="621"/>
      <c r="U31" s="621"/>
      <c r="V31" s="621"/>
      <c r="W31" s="621"/>
      <c r="X31" s="621"/>
      <c r="Y31" s="622"/>
      <c r="Z31" s="673">
        <v>9.9</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98.4</v>
      </c>
      <c r="BH31" s="639"/>
      <c r="BI31" s="639"/>
      <c r="BJ31" s="639"/>
      <c r="BK31" s="639"/>
      <c r="BL31" s="639"/>
      <c r="BM31" s="675">
        <v>92.9</v>
      </c>
      <c r="BN31" s="685"/>
      <c r="BO31" s="685"/>
      <c r="BP31" s="685"/>
      <c r="BQ31" s="649"/>
      <c r="BR31" s="684">
        <v>98</v>
      </c>
      <c r="BS31" s="639"/>
      <c r="BT31" s="639"/>
      <c r="BU31" s="639"/>
      <c r="BV31" s="639"/>
      <c r="BW31" s="639"/>
      <c r="BX31" s="675">
        <v>92.3</v>
      </c>
      <c r="BY31" s="685"/>
      <c r="BZ31" s="685"/>
      <c r="CA31" s="685"/>
      <c r="CB31" s="649"/>
      <c r="CD31" s="692"/>
      <c r="CE31" s="693"/>
      <c r="CF31" s="657" t="s">
        <v>296</v>
      </c>
      <c r="CG31" s="654"/>
      <c r="CH31" s="654"/>
      <c r="CI31" s="654"/>
      <c r="CJ31" s="654"/>
      <c r="CK31" s="654"/>
      <c r="CL31" s="654"/>
      <c r="CM31" s="654"/>
      <c r="CN31" s="654"/>
      <c r="CO31" s="654"/>
      <c r="CP31" s="654"/>
      <c r="CQ31" s="655"/>
      <c r="CR31" s="620">
        <v>33747</v>
      </c>
      <c r="CS31" s="639"/>
      <c r="CT31" s="639"/>
      <c r="CU31" s="639"/>
      <c r="CV31" s="639"/>
      <c r="CW31" s="639"/>
      <c r="CX31" s="639"/>
      <c r="CY31" s="640"/>
      <c r="CZ31" s="623">
        <v>0.7</v>
      </c>
      <c r="DA31" s="641"/>
      <c r="DB31" s="641"/>
      <c r="DC31" s="642"/>
      <c r="DD31" s="626">
        <v>33747</v>
      </c>
      <c r="DE31" s="639"/>
      <c r="DF31" s="639"/>
      <c r="DG31" s="639"/>
      <c r="DH31" s="639"/>
      <c r="DI31" s="639"/>
      <c r="DJ31" s="639"/>
      <c r="DK31" s="640"/>
      <c r="DL31" s="626">
        <v>33747</v>
      </c>
      <c r="DM31" s="639"/>
      <c r="DN31" s="639"/>
      <c r="DO31" s="639"/>
      <c r="DP31" s="639"/>
      <c r="DQ31" s="639"/>
      <c r="DR31" s="639"/>
      <c r="DS31" s="639"/>
      <c r="DT31" s="639"/>
      <c r="DU31" s="639"/>
      <c r="DV31" s="640"/>
      <c r="DW31" s="643">
        <v>1</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70955</v>
      </c>
      <c r="S32" s="621"/>
      <c r="T32" s="621"/>
      <c r="U32" s="621"/>
      <c r="V32" s="621"/>
      <c r="W32" s="621"/>
      <c r="X32" s="621"/>
      <c r="Y32" s="622"/>
      <c r="Z32" s="673">
        <v>1.3</v>
      </c>
      <c r="AA32" s="673"/>
      <c r="AB32" s="673"/>
      <c r="AC32" s="673"/>
      <c r="AD32" s="674">
        <v>296</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92.4</v>
      </c>
      <c r="BN32" s="605"/>
      <c r="BO32" s="605"/>
      <c r="BP32" s="605"/>
      <c r="BQ32" s="662"/>
      <c r="BR32" s="683">
        <v>98.5</v>
      </c>
      <c r="BS32" s="605"/>
      <c r="BT32" s="605"/>
      <c r="BU32" s="605"/>
      <c r="BV32" s="605"/>
      <c r="BW32" s="605"/>
      <c r="BX32" s="668">
        <v>92</v>
      </c>
      <c r="BY32" s="605"/>
      <c r="BZ32" s="605"/>
      <c r="CA32" s="605"/>
      <c r="CB32" s="662"/>
      <c r="CD32" s="694"/>
      <c r="CE32" s="695"/>
      <c r="CF32" s="657" t="s">
        <v>299</v>
      </c>
      <c r="CG32" s="654"/>
      <c r="CH32" s="654"/>
      <c r="CI32" s="654"/>
      <c r="CJ32" s="654"/>
      <c r="CK32" s="654"/>
      <c r="CL32" s="654"/>
      <c r="CM32" s="654"/>
      <c r="CN32" s="654"/>
      <c r="CO32" s="654"/>
      <c r="CP32" s="654"/>
      <c r="CQ32" s="655"/>
      <c r="CR32" s="620" t="s">
        <v>111</v>
      </c>
      <c r="CS32" s="621"/>
      <c r="CT32" s="621"/>
      <c r="CU32" s="621"/>
      <c r="CV32" s="621"/>
      <c r="CW32" s="621"/>
      <c r="CX32" s="621"/>
      <c r="CY32" s="622"/>
      <c r="CZ32" s="623" t="s">
        <v>111</v>
      </c>
      <c r="DA32" s="641"/>
      <c r="DB32" s="641"/>
      <c r="DC32" s="642"/>
      <c r="DD32" s="626" t="s">
        <v>111</v>
      </c>
      <c r="DE32" s="621"/>
      <c r="DF32" s="621"/>
      <c r="DG32" s="621"/>
      <c r="DH32" s="621"/>
      <c r="DI32" s="621"/>
      <c r="DJ32" s="621"/>
      <c r="DK32" s="622"/>
      <c r="DL32" s="626" t="s">
        <v>111</v>
      </c>
      <c r="DM32" s="621"/>
      <c r="DN32" s="621"/>
      <c r="DO32" s="621"/>
      <c r="DP32" s="621"/>
      <c r="DQ32" s="621"/>
      <c r="DR32" s="621"/>
      <c r="DS32" s="621"/>
      <c r="DT32" s="621"/>
      <c r="DU32" s="621"/>
      <c r="DV32" s="622"/>
      <c r="DW32" s="643" t="s">
        <v>111</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174400</v>
      </c>
      <c r="S33" s="621"/>
      <c r="T33" s="621"/>
      <c r="U33" s="621"/>
      <c r="V33" s="621"/>
      <c r="W33" s="621"/>
      <c r="X33" s="621"/>
      <c r="Y33" s="622"/>
      <c r="Z33" s="673">
        <v>3.3</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2231358</v>
      </c>
      <c r="CS33" s="639"/>
      <c r="CT33" s="639"/>
      <c r="CU33" s="639"/>
      <c r="CV33" s="639"/>
      <c r="CW33" s="639"/>
      <c r="CX33" s="639"/>
      <c r="CY33" s="640"/>
      <c r="CZ33" s="623">
        <v>46.6</v>
      </c>
      <c r="DA33" s="641"/>
      <c r="DB33" s="641"/>
      <c r="DC33" s="642"/>
      <c r="DD33" s="626">
        <v>1910200</v>
      </c>
      <c r="DE33" s="639"/>
      <c r="DF33" s="639"/>
      <c r="DG33" s="639"/>
      <c r="DH33" s="639"/>
      <c r="DI33" s="639"/>
      <c r="DJ33" s="639"/>
      <c r="DK33" s="640"/>
      <c r="DL33" s="626">
        <v>1652897</v>
      </c>
      <c r="DM33" s="639"/>
      <c r="DN33" s="639"/>
      <c r="DO33" s="639"/>
      <c r="DP33" s="639"/>
      <c r="DQ33" s="639"/>
      <c r="DR33" s="639"/>
      <c r="DS33" s="639"/>
      <c r="DT33" s="639"/>
      <c r="DU33" s="639"/>
      <c r="DV33" s="640"/>
      <c r="DW33" s="643">
        <v>46.6</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593291</v>
      </c>
      <c r="CS34" s="621"/>
      <c r="CT34" s="621"/>
      <c r="CU34" s="621"/>
      <c r="CV34" s="621"/>
      <c r="CW34" s="621"/>
      <c r="CX34" s="621"/>
      <c r="CY34" s="622"/>
      <c r="CZ34" s="623">
        <v>12.4</v>
      </c>
      <c r="DA34" s="641"/>
      <c r="DB34" s="641"/>
      <c r="DC34" s="642"/>
      <c r="DD34" s="626">
        <v>477547</v>
      </c>
      <c r="DE34" s="621"/>
      <c r="DF34" s="621"/>
      <c r="DG34" s="621"/>
      <c r="DH34" s="621"/>
      <c r="DI34" s="621"/>
      <c r="DJ34" s="621"/>
      <c r="DK34" s="622"/>
      <c r="DL34" s="626">
        <v>433674</v>
      </c>
      <c r="DM34" s="621"/>
      <c r="DN34" s="621"/>
      <c r="DO34" s="621"/>
      <c r="DP34" s="621"/>
      <c r="DQ34" s="621"/>
      <c r="DR34" s="621"/>
      <c r="DS34" s="621"/>
      <c r="DT34" s="621"/>
      <c r="DU34" s="621"/>
      <c r="DV34" s="622"/>
      <c r="DW34" s="643">
        <v>12.2</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150000</v>
      </c>
      <c r="S35" s="621"/>
      <c r="T35" s="621"/>
      <c r="U35" s="621"/>
      <c r="V35" s="621"/>
      <c r="W35" s="621"/>
      <c r="X35" s="621"/>
      <c r="Y35" s="622"/>
      <c r="Z35" s="673">
        <v>2.8</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772675</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107052</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41743</v>
      </c>
      <c r="CS35" s="639"/>
      <c r="CT35" s="639"/>
      <c r="CU35" s="639"/>
      <c r="CV35" s="639"/>
      <c r="CW35" s="639"/>
      <c r="CX35" s="639"/>
      <c r="CY35" s="640"/>
      <c r="CZ35" s="623">
        <v>0.9</v>
      </c>
      <c r="DA35" s="641"/>
      <c r="DB35" s="641"/>
      <c r="DC35" s="642"/>
      <c r="DD35" s="626">
        <v>35894</v>
      </c>
      <c r="DE35" s="639"/>
      <c r="DF35" s="639"/>
      <c r="DG35" s="639"/>
      <c r="DH35" s="639"/>
      <c r="DI35" s="639"/>
      <c r="DJ35" s="639"/>
      <c r="DK35" s="640"/>
      <c r="DL35" s="626">
        <v>35894</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5271357</v>
      </c>
      <c r="S36" s="661"/>
      <c r="T36" s="661"/>
      <c r="U36" s="661"/>
      <c r="V36" s="661"/>
      <c r="W36" s="661"/>
      <c r="X36" s="661"/>
      <c r="Y36" s="664"/>
      <c r="Z36" s="665">
        <v>100</v>
      </c>
      <c r="AA36" s="665"/>
      <c r="AB36" s="665"/>
      <c r="AC36" s="665"/>
      <c r="AD36" s="666">
        <v>3396994</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187200</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79696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892254</v>
      </c>
      <c r="CS36" s="621"/>
      <c r="CT36" s="621"/>
      <c r="CU36" s="621"/>
      <c r="CV36" s="621"/>
      <c r="CW36" s="621"/>
      <c r="CX36" s="621"/>
      <c r="CY36" s="622"/>
      <c r="CZ36" s="623">
        <v>18.600000000000001</v>
      </c>
      <c r="DA36" s="641"/>
      <c r="DB36" s="641"/>
      <c r="DC36" s="642"/>
      <c r="DD36" s="626">
        <v>833894</v>
      </c>
      <c r="DE36" s="621"/>
      <c r="DF36" s="621"/>
      <c r="DG36" s="621"/>
      <c r="DH36" s="621"/>
      <c r="DI36" s="621"/>
      <c r="DJ36" s="621"/>
      <c r="DK36" s="622"/>
      <c r="DL36" s="626">
        <v>762197</v>
      </c>
      <c r="DM36" s="621"/>
      <c r="DN36" s="621"/>
      <c r="DO36" s="621"/>
      <c r="DP36" s="621"/>
      <c r="DQ36" s="621"/>
      <c r="DR36" s="621"/>
      <c r="DS36" s="621"/>
      <c r="DT36" s="621"/>
      <c r="DU36" s="621"/>
      <c r="DV36" s="622"/>
      <c r="DW36" s="643">
        <v>21.5</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55547</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2585</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456347</v>
      </c>
      <c r="CS37" s="639"/>
      <c r="CT37" s="639"/>
      <c r="CU37" s="639"/>
      <c r="CV37" s="639"/>
      <c r="CW37" s="639"/>
      <c r="CX37" s="639"/>
      <c r="CY37" s="640"/>
      <c r="CZ37" s="623">
        <v>9.5</v>
      </c>
      <c r="DA37" s="641"/>
      <c r="DB37" s="641"/>
      <c r="DC37" s="642"/>
      <c r="DD37" s="626">
        <v>456197</v>
      </c>
      <c r="DE37" s="639"/>
      <c r="DF37" s="639"/>
      <c r="DG37" s="639"/>
      <c r="DH37" s="639"/>
      <c r="DI37" s="639"/>
      <c r="DJ37" s="639"/>
      <c r="DK37" s="640"/>
      <c r="DL37" s="626">
        <v>416356</v>
      </c>
      <c r="DM37" s="639"/>
      <c r="DN37" s="639"/>
      <c r="DO37" s="639"/>
      <c r="DP37" s="639"/>
      <c r="DQ37" s="639"/>
      <c r="DR37" s="639"/>
      <c r="DS37" s="639"/>
      <c r="DT37" s="639"/>
      <c r="DU37" s="639"/>
      <c r="DV37" s="640"/>
      <c r="DW37" s="643">
        <v>11.7</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v>3337</v>
      </c>
      <c r="BA38" s="621"/>
      <c r="BB38" s="621"/>
      <c r="BC38" s="621"/>
      <c r="BD38" s="639"/>
      <c r="BE38" s="639"/>
      <c r="BF38" s="649"/>
      <c r="BG38" s="657" t="s">
        <v>318</v>
      </c>
      <c r="BH38" s="654"/>
      <c r="BI38" s="654"/>
      <c r="BJ38" s="654"/>
      <c r="BK38" s="654"/>
      <c r="BL38" s="654"/>
      <c r="BM38" s="654"/>
      <c r="BN38" s="654"/>
      <c r="BO38" s="654"/>
      <c r="BP38" s="654"/>
      <c r="BQ38" s="654"/>
      <c r="BR38" s="654"/>
      <c r="BS38" s="654"/>
      <c r="BT38" s="654"/>
      <c r="BU38" s="655"/>
      <c r="BV38" s="620">
        <v>4679</v>
      </c>
      <c r="BW38" s="621"/>
      <c r="BX38" s="621"/>
      <c r="BY38" s="621"/>
      <c r="BZ38" s="621"/>
      <c r="CA38" s="621"/>
      <c r="CB38" s="656"/>
      <c r="CD38" s="657" t="s">
        <v>319</v>
      </c>
      <c r="CE38" s="654"/>
      <c r="CF38" s="654"/>
      <c r="CG38" s="654"/>
      <c r="CH38" s="654"/>
      <c r="CI38" s="654"/>
      <c r="CJ38" s="654"/>
      <c r="CK38" s="654"/>
      <c r="CL38" s="654"/>
      <c r="CM38" s="654"/>
      <c r="CN38" s="654"/>
      <c r="CO38" s="654"/>
      <c r="CP38" s="654"/>
      <c r="CQ38" s="655"/>
      <c r="CR38" s="620">
        <v>529928</v>
      </c>
      <c r="CS38" s="621"/>
      <c r="CT38" s="621"/>
      <c r="CU38" s="621"/>
      <c r="CV38" s="621"/>
      <c r="CW38" s="621"/>
      <c r="CX38" s="621"/>
      <c r="CY38" s="622"/>
      <c r="CZ38" s="623">
        <v>11.1</v>
      </c>
      <c r="DA38" s="641"/>
      <c r="DB38" s="641"/>
      <c r="DC38" s="642"/>
      <c r="DD38" s="626">
        <v>428035</v>
      </c>
      <c r="DE38" s="621"/>
      <c r="DF38" s="621"/>
      <c r="DG38" s="621"/>
      <c r="DH38" s="621"/>
      <c r="DI38" s="621"/>
      <c r="DJ38" s="621"/>
      <c r="DK38" s="622"/>
      <c r="DL38" s="626">
        <v>417096</v>
      </c>
      <c r="DM38" s="621"/>
      <c r="DN38" s="621"/>
      <c r="DO38" s="621"/>
      <c r="DP38" s="621"/>
      <c r="DQ38" s="621"/>
      <c r="DR38" s="621"/>
      <c r="DS38" s="621"/>
      <c r="DT38" s="621"/>
      <c r="DU38" s="621"/>
      <c r="DV38" s="622"/>
      <c r="DW38" s="643">
        <v>11.8</v>
      </c>
      <c r="DX38" s="644"/>
      <c r="DY38" s="644"/>
      <c r="DZ38" s="644"/>
      <c r="EA38" s="644"/>
      <c r="EB38" s="644"/>
      <c r="EC38" s="645"/>
    </row>
    <row r="39" spans="2:133" ht="11.25" customHeight="1" x14ac:dyDescent="0.15">
      <c r="AQ39" s="646" t="s">
        <v>320</v>
      </c>
      <c r="AR39" s="647"/>
      <c r="AS39" s="647"/>
      <c r="AT39" s="647"/>
      <c r="AU39" s="647"/>
      <c r="AV39" s="647"/>
      <c r="AW39" s="647"/>
      <c r="AX39" s="647"/>
      <c r="AY39" s="648"/>
      <c r="AZ39" s="620" t="s">
        <v>321</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106</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104311</v>
      </c>
      <c r="CS39" s="639"/>
      <c r="CT39" s="639"/>
      <c r="CU39" s="639"/>
      <c r="CV39" s="639"/>
      <c r="CW39" s="639"/>
      <c r="CX39" s="639"/>
      <c r="CY39" s="640"/>
      <c r="CZ39" s="623">
        <v>2.2000000000000002</v>
      </c>
      <c r="DA39" s="641"/>
      <c r="DB39" s="641"/>
      <c r="DC39" s="642"/>
      <c r="DD39" s="626">
        <v>99999</v>
      </c>
      <c r="DE39" s="639"/>
      <c r="DF39" s="639"/>
      <c r="DG39" s="639"/>
      <c r="DH39" s="639"/>
      <c r="DI39" s="639"/>
      <c r="DJ39" s="639"/>
      <c r="DK39" s="640"/>
      <c r="DL39" s="626" t="s">
        <v>321</v>
      </c>
      <c r="DM39" s="639"/>
      <c r="DN39" s="639"/>
      <c r="DO39" s="639"/>
      <c r="DP39" s="639"/>
      <c r="DQ39" s="639"/>
      <c r="DR39" s="639"/>
      <c r="DS39" s="639"/>
      <c r="DT39" s="639"/>
      <c r="DU39" s="639"/>
      <c r="DV39" s="640"/>
      <c r="DW39" s="643" t="s">
        <v>321</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157424</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99</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69831</v>
      </c>
      <c r="CS40" s="621"/>
      <c r="CT40" s="621"/>
      <c r="CU40" s="621"/>
      <c r="CV40" s="621"/>
      <c r="CW40" s="621"/>
      <c r="CX40" s="621"/>
      <c r="CY40" s="622"/>
      <c r="CZ40" s="623">
        <v>1.5</v>
      </c>
      <c r="DA40" s="641"/>
      <c r="DB40" s="641"/>
      <c r="DC40" s="642"/>
      <c r="DD40" s="626">
        <v>34831</v>
      </c>
      <c r="DE40" s="621"/>
      <c r="DF40" s="621"/>
      <c r="DG40" s="621"/>
      <c r="DH40" s="621"/>
      <c r="DI40" s="621"/>
      <c r="DJ40" s="621"/>
      <c r="DK40" s="622"/>
      <c r="DL40" s="626">
        <v>4036</v>
      </c>
      <c r="DM40" s="621"/>
      <c r="DN40" s="621"/>
      <c r="DO40" s="621"/>
      <c r="DP40" s="621"/>
      <c r="DQ40" s="621"/>
      <c r="DR40" s="621"/>
      <c r="DS40" s="621"/>
      <c r="DT40" s="621"/>
      <c r="DU40" s="621"/>
      <c r="DV40" s="622"/>
      <c r="DW40" s="643">
        <v>0.1</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369167</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275</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561285</v>
      </c>
      <c r="CS42" s="621"/>
      <c r="CT42" s="621"/>
      <c r="CU42" s="621"/>
      <c r="CV42" s="621"/>
      <c r="CW42" s="621"/>
      <c r="CX42" s="621"/>
      <c r="CY42" s="622"/>
      <c r="CZ42" s="623">
        <v>11.7</v>
      </c>
      <c r="DA42" s="624"/>
      <c r="DB42" s="624"/>
      <c r="DC42" s="625"/>
      <c r="DD42" s="626">
        <v>474700</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75601</v>
      </c>
      <c r="CS43" s="639"/>
      <c r="CT43" s="639"/>
      <c r="CU43" s="639"/>
      <c r="CV43" s="639"/>
      <c r="CW43" s="639"/>
      <c r="CX43" s="639"/>
      <c r="CY43" s="640"/>
      <c r="CZ43" s="623">
        <v>1.6</v>
      </c>
      <c r="DA43" s="641"/>
      <c r="DB43" s="641"/>
      <c r="DC43" s="642"/>
      <c r="DD43" s="626">
        <v>75601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288</v>
      </c>
      <c r="CE44" s="634"/>
      <c r="CF44" s="617" t="s">
        <v>337</v>
      </c>
      <c r="CG44" s="618"/>
      <c r="CH44" s="618"/>
      <c r="CI44" s="618"/>
      <c r="CJ44" s="618"/>
      <c r="CK44" s="618"/>
      <c r="CL44" s="618"/>
      <c r="CM44" s="618"/>
      <c r="CN44" s="618"/>
      <c r="CO44" s="618"/>
      <c r="CP44" s="618"/>
      <c r="CQ44" s="619"/>
      <c r="CR44" s="620">
        <v>561270</v>
      </c>
      <c r="CS44" s="621"/>
      <c r="CT44" s="621"/>
      <c r="CU44" s="621"/>
      <c r="CV44" s="621"/>
      <c r="CW44" s="621"/>
      <c r="CX44" s="621"/>
      <c r="CY44" s="622"/>
      <c r="CZ44" s="623">
        <v>11.7</v>
      </c>
      <c r="DA44" s="624"/>
      <c r="DB44" s="624"/>
      <c r="DC44" s="625"/>
      <c r="DD44" s="626">
        <v>474685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183897</v>
      </c>
      <c r="CS45" s="639"/>
      <c r="CT45" s="639"/>
      <c r="CU45" s="639"/>
      <c r="CV45" s="639"/>
      <c r="CW45" s="639"/>
      <c r="CX45" s="639"/>
      <c r="CY45" s="640"/>
      <c r="CZ45" s="623">
        <v>3.8</v>
      </c>
      <c r="DA45" s="641"/>
      <c r="DB45" s="641"/>
      <c r="DC45" s="642"/>
      <c r="DD45" s="626">
        <v>105586</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345209</v>
      </c>
      <c r="CS46" s="621"/>
      <c r="CT46" s="621"/>
      <c r="CU46" s="621"/>
      <c r="CV46" s="621"/>
      <c r="CW46" s="621"/>
      <c r="CX46" s="621"/>
      <c r="CY46" s="622"/>
      <c r="CZ46" s="623">
        <v>7.2</v>
      </c>
      <c r="DA46" s="624"/>
      <c r="DB46" s="624"/>
      <c r="DC46" s="625"/>
      <c r="DD46" s="626">
        <v>336935</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v>15</v>
      </c>
      <c r="CS47" s="639"/>
      <c r="CT47" s="639"/>
      <c r="CU47" s="639"/>
      <c r="CV47" s="639"/>
      <c r="CW47" s="639"/>
      <c r="CX47" s="639"/>
      <c r="CY47" s="640"/>
      <c r="CZ47" s="623">
        <v>0</v>
      </c>
      <c r="DA47" s="641"/>
      <c r="DB47" s="641"/>
      <c r="DC47" s="642"/>
      <c r="DD47" s="626">
        <v>15</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4785924</v>
      </c>
      <c r="CS49" s="605"/>
      <c r="CT49" s="605"/>
      <c r="CU49" s="605"/>
      <c r="CV49" s="605"/>
      <c r="CW49" s="605"/>
      <c r="CX49" s="605"/>
      <c r="CY49" s="606"/>
      <c r="CZ49" s="607">
        <v>100</v>
      </c>
      <c r="DA49" s="608"/>
      <c r="DB49" s="608"/>
      <c r="DC49" s="609"/>
      <c r="DD49" s="610">
        <v>3802288</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55" zoomScaleNormal="55" zoomScaleSheetLayoutView="70" workbookViewId="0">
      <selection activeCell="V29" sqref="V29:Z29"/>
    </sheetView>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40" t="s">
        <v>344</v>
      </c>
      <c r="DK2" s="1141"/>
      <c r="DL2" s="1141"/>
      <c r="DM2" s="1141"/>
      <c r="DN2" s="1141"/>
      <c r="DO2" s="1142"/>
      <c r="DP2" s="202"/>
      <c r="DQ2" s="1140" t="s">
        <v>345</v>
      </c>
      <c r="DR2" s="1141"/>
      <c r="DS2" s="1141"/>
      <c r="DT2" s="1141"/>
      <c r="DU2" s="1141"/>
      <c r="DV2" s="1141"/>
      <c r="DW2" s="1141"/>
      <c r="DX2" s="1141"/>
      <c r="DY2" s="1141"/>
      <c r="DZ2" s="1142"/>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3"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8" t="s">
        <v>362</v>
      </c>
      <c r="DH5" s="1129"/>
      <c r="DI5" s="1129"/>
      <c r="DJ5" s="1129"/>
      <c r="DK5" s="1130"/>
      <c r="DL5" s="1128" t="s">
        <v>363</v>
      </c>
      <c r="DM5" s="1129"/>
      <c r="DN5" s="1129"/>
      <c r="DO5" s="1129"/>
      <c r="DP5" s="1130"/>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4"/>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1"/>
      <c r="DH6" s="1132"/>
      <c r="DI6" s="1132"/>
      <c r="DJ6" s="1132"/>
      <c r="DK6" s="1133"/>
      <c r="DL6" s="1131"/>
      <c r="DM6" s="1132"/>
      <c r="DN6" s="1132"/>
      <c r="DO6" s="1132"/>
      <c r="DP6" s="1133"/>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4">
        <v>5353</v>
      </c>
      <c r="R7" s="1135"/>
      <c r="S7" s="1135"/>
      <c r="T7" s="1135"/>
      <c r="U7" s="1135"/>
      <c r="V7" s="1135">
        <v>4867</v>
      </c>
      <c r="W7" s="1135"/>
      <c r="X7" s="1135"/>
      <c r="Y7" s="1135"/>
      <c r="Z7" s="1135"/>
      <c r="AA7" s="1135">
        <v>486</v>
      </c>
      <c r="AB7" s="1135"/>
      <c r="AC7" s="1135"/>
      <c r="AD7" s="1135"/>
      <c r="AE7" s="1136"/>
      <c r="AF7" s="1137">
        <v>436</v>
      </c>
      <c r="AG7" s="1138"/>
      <c r="AH7" s="1138"/>
      <c r="AI7" s="1138"/>
      <c r="AJ7" s="1139"/>
      <c r="AK7" s="1121">
        <v>25</v>
      </c>
      <c r="AL7" s="1122"/>
      <c r="AM7" s="1122"/>
      <c r="AN7" s="1122"/>
      <c r="AO7" s="1122"/>
      <c r="AP7" s="1122">
        <v>3278</v>
      </c>
      <c r="AQ7" s="1122"/>
      <c r="AR7" s="1122"/>
      <c r="AS7" s="1122"/>
      <c r="AT7" s="1122"/>
      <c r="AU7" s="1123"/>
      <c r="AV7" s="1123"/>
      <c r="AW7" s="1123"/>
      <c r="AX7" s="1123"/>
      <c r="AY7" s="1124"/>
      <c r="AZ7" s="205"/>
      <c r="BA7" s="205"/>
      <c r="BB7" s="205"/>
      <c r="BC7" s="205"/>
      <c r="BD7" s="205"/>
      <c r="BE7" s="206"/>
      <c r="BF7" s="206"/>
      <c r="BG7" s="206"/>
      <c r="BH7" s="206"/>
      <c r="BI7" s="206"/>
      <c r="BJ7" s="206"/>
      <c r="BK7" s="206"/>
      <c r="BL7" s="206"/>
      <c r="BM7" s="206"/>
      <c r="BN7" s="206"/>
      <c r="BO7" s="206"/>
      <c r="BP7" s="206"/>
      <c r="BQ7" s="212">
        <v>1</v>
      </c>
      <c r="BR7" s="213"/>
      <c r="BS7" s="1125"/>
      <c r="BT7" s="1126"/>
      <c r="BU7" s="1126"/>
      <c r="BV7" s="1126"/>
      <c r="BW7" s="1126"/>
      <c r="BX7" s="1126"/>
      <c r="BY7" s="1126"/>
      <c r="BZ7" s="1126"/>
      <c r="CA7" s="1126"/>
      <c r="CB7" s="1126"/>
      <c r="CC7" s="1126"/>
      <c r="CD7" s="1126"/>
      <c r="CE7" s="1126"/>
      <c r="CF7" s="1126"/>
      <c r="CG7" s="1127"/>
      <c r="CH7" s="1118"/>
      <c r="CI7" s="1119"/>
      <c r="CJ7" s="1119"/>
      <c r="CK7" s="1119"/>
      <c r="CL7" s="1120"/>
      <c r="CM7" s="1118"/>
      <c r="CN7" s="1119"/>
      <c r="CO7" s="1119"/>
      <c r="CP7" s="1119"/>
      <c r="CQ7" s="1120"/>
      <c r="CR7" s="1118"/>
      <c r="CS7" s="1119"/>
      <c r="CT7" s="1119"/>
      <c r="CU7" s="1119"/>
      <c r="CV7" s="1120"/>
      <c r="CW7" s="1118"/>
      <c r="CX7" s="1119"/>
      <c r="CY7" s="1119"/>
      <c r="CZ7" s="1119"/>
      <c r="DA7" s="1120"/>
      <c r="DB7" s="1118"/>
      <c r="DC7" s="1119"/>
      <c r="DD7" s="1119"/>
      <c r="DE7" s="1119"/>
      <c r="DF7" s="1120"/>
      <c r="DG7" s="1118"/>
      <c r="DH7" s="1119"/>
      <c r="DI7" s="1119"/>
      <c r="DJ7" s="1119"/>
      <c r="DK7" s="1120"/>
      <c r="DL7" s="1118"/>
      <c r="DM7" s="1119"/>
      <c r="DN7" s="1119"/>
      <c r="DO7" s="1119"/>
      <c r="DP7" s="1120"/>
      <c r="DQ7" s="1118"/>
      <c r="DR7" s="1119"/>
      <c r="DS7" s="1119"/>
      <c r="DT7" s="1119"/>
      <c r="DU7" s="1120"/>
      <c r="DV7" s="1145"/>
      <c r="DW7" s="1146"/>
      <c r="DX7" s="1146"/>
      <c r="DY7" s="1146"/>
      <c r="DZ7" s="1147"/>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6"/>
      <c r="AL8" s="1117"/>
      <c r="AM8" s="1117"/>
      <c r="AN8" s="1117"/>
      <c r="AO8" s="1117"/>
      <c r="AP8" s="1117"/>
      <c r="AQ8" s="1117"/>
      <c r="AR8" s="1117"/>
      <c r="AS8" s="1117"/>
      <c r="AT8" s="1117"/>
      <c r="AU8" s="1114"/>
      <c r="AV8" s="1114"/>
      <c r="AW8" s="1114"/>
      <c r="AX8" s="1114"/>
      <c r="AY8" s="1115"/>
      <c r="AZ8" s="205"/>
      <c r="BA8" s="205"/>
      <c r="BB8" s="205"/>
      <c r="BC8" s="205"/>
      <c r="BD8" s="205"/>
      <c r="BE8" s="206"/>
      <c r="BF8" s="206"/>
      <c r="BG8" s="206"/>
      <c r="BH8" s="206"/>
      <c r="BI8" s="206"/>
      <c r="BJ8" s="206"/>
      <c r="BK8" s="206"/>
      <c r="BL8" s="206"/>
      <c r="BM8" s="206"/>
      <c r="BN8" s="206"/>
      <c r="BO8" s="206"/>
      <c r="BP8" s="206"/>
      <c r="BQ8" s="215">
        <v>2</v>
      </c>
      <c r="BR8" s="216"/>
      <c r="BS8" s="1043"/>
      <c r="BT8" s="1044"/>
      <c r="BU8" s="1044"/>
      <c r="BV8" s="1044"/>
      <c r="BW8" s="1044"/>
      <c r="BX8" s="1044"/>
      <c r="BY8" s="1044"/>
      <c r="BZ8" s="1044"/>
      <c r="CA8" s="1044"/>
      <c r="CB8" s="1044"/>
      <c r="CC8" s="1044"/>
      <c r="CD8" s="1044"/>
      <c r="CE8" s="1044"/>
      <c r="CF8" s="1044"/>
      <c r="CG8" s="1045"/>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6"/>
      <c r="AL9" s="1117"/>
      <c r="AM9" s="1117"/>
      <c r="AN9" s="1117"/>
      <c r="AO9" s="1117"/>
      <c r="AP9" s="1117"/>
      <c r="AQ9" s="1117"/>
      <c r="AR9" s="1117"/>
      <c r="AS9" s="1117"/>
      <c r="AT9" s="1117"/>
      <c r="AU9" s="1114"/>
      <c r="AV9" s="1114"/>
      <c r="AW9" s="1114"/>
      <c r="AX9" s="1114"/>
      <c r="AY9" s="1115"/>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6"/>
      <c r="AL10" s="1117"/>
      <c r="AM10" s="1117"/>
      <c r="AN10" s="1117"/>
      <c r="AO10" s="1117"/>
      <c r="AP10" s="1117"/>
      <c r="AQ10" s="1117"/>
      <c r="AR10" s="1117"/>
      <c r="AS10" s="1117"/>
      <c r="AT10" s="1117"/>
      <c r="AU10" s="1114"/>
      <c r="AV10" s="1114"/>
      <c r="AW10" s="1114"/>
      <c r="AX10" s="1114"/>
      <c r="AY10" s="1115"/>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6"/>
      <c r="AL11" s="1117"/>
      <c r="AM11" s="1117"/>
      <c r="AN11" s="1117"/>
      <c r="AO11" s="1117"/>
      <c r="AP11" s="1117"/>
      <c r="AQ11" s="1117"/>
      <c r="AR11" s="1117"/>
      <c r="AS11" s="1117"/>
      <c r="AT11" s="1117"/>
      <c r="AU11" s="1114"/>
      <c r="AV11" s="1114"/>
      <c r="AW11" s="1114"/>
      <c r="AX11" s="1114"/>
      <c r="AY11" s="1115"/>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6"/>
      <c r="AL12" s="1117"/>
      <c r="AM12" s="1117"/>
      <c r="AN12" s="1117"/>
      <c r="AO12" s="1117"/>
      <c r="AP12" s="1117"/>
      <c r="AQ12" s="1117"/>
      <c r="AR12" s="1117"/>
      <c r="AS12" s="1117"/>
      <c r="AT12" s="1117"/>
      <c r="AU12" s="1114"/>
      <c r="AV12" s="1114"/>
      <c r="AW12" s="1114"/>
      <c r="AX12" s="1114"/>
      <c r="AY12" s="1115"/>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6"/>
      <c r="AL13" s="1117"/>
      <c r="AM13" s="1117"/>
      <c r="AN13" s="1117"/>
      <c r="AO13" s="1117"/>
      <c r="AP13" s="1117"/>
      <c r="AQ13" s="1117"/>
      <c r="AR13" s="1117"/>
      <c r="AS13" s="1117"/>
      <c r="AT13" s="1117"/>
      <c r="AU13" s="1114"/>
      <c r="AV13" s="1114"/>
      <c r="AW13" s="1114"/>
      <c r="AX13" s="1114"/>
      <c r="AY13" s="1115"/>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6"/>
      <c r="AL14" s="1117"/>
      <c r="AM14" s="1117"/>
      <c r="AN14" s="1117"/>
      <c r="AO14" s="1117"/>
      <c r="AP14" s="1117"/>
      <c r="AQ14" s="1117"/>
      <c r="AR14" s="1117"/>
      <c r="AS14" s="1117"/>
      <c r="AT14" s="1117"/>
      <c r="AU14" s="1114"/>
      <c r="AV14" s="1114"/>
      <c r="AW14" s="1114"/>
      <c r="AX14" s="1114"/>
      <c r="AY14" s="1115"/>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6"/>
      <c r="AL15" s="1117"/>
      <c r="AM15" s="1117"/>
      <c r="AN15" s="1117"/>
      <c r="AO15" s="1117"/>
      <c r="AP15" s="1117"/>
      <c r="AQ15" s="1117"/>
      <c r="AR15" s="1117"/>
      <c r="AS15" s="1117"/>
      <c r="AT15" s="1117"/>
      <c r="AU15" s="1114"/>
      <c r="AV15" s="1114"/>
      <c r="AW15" s="1114"/>
      <c r="AX15" s="1114"/>
      <c r="AY15" s="1115"/>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6"/>
      <c r="AL16" s="1117"/>
      <c r="AM16" s="1117"/>
      <c r="AN16" s="1117"/>
      <c r="AO16" s="1117"/>
      <c r="AP16" s="1117"/>
      <c r="AQ16" s="1117"/>
      <c r="AR16" s="1117"/>
      <c r="AS16" s="1117"/>
      <c r="AT16" s="1117"/>
      <c r="AU16" s="1114"/>
      <c r="AV16" s="1114"/>
      <c r="AW16" s="1114"/>
      <c r="AX16" s="1114"/>
      <c r="AY16" s="1115"/>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6"/>
      <c r="AL17" s="1117"/>
      <c r="AM17" s="1117"/>
      <c r="AN17" s="1117"/>
      <c r="AO17" s="1117"/>
      <c r="AP17" s="1117"/>
      <c r="AQ17" s="1117"/>
      <c r="AR17" s="1117"/>
      <c r="AS17" s="1117"/>
      <c r="AT17" s="1117"/>
      <c r="AU17" s="1114"/>
      <c r="AV17" s="1114"/>
      <c r="AW17" s="1114"/>
      <c r="AX17" s="1114"/>
      <c r="AY17" s="1115"/>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6"/>
      <c r="AL18" s="1117"/>
      <c r="AM18" s="1117"/>
      <c r="AN18" s="1117"/>
      <c r="AO18" s="1117"/>
      <c r="AP18" s="1117"/>
      <c r="AQ18" s="1117"/>
      <c r="AR18" s="1117"/>
      <c r="AS18" s="1117"/>
      <c r="AT18" s="1117"/>
      <c r="AU18" s="1114"/>
      <c r="AV18" s="1114"/>
      <c r="AW18" s="1114"/>
      <c r="AX18" s="1114"/>
      <c r="AY18" s="1115"/>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6"/>
      <c r="AL19" s="1117"/>
      <c r="AM19" s="1117"/>
      <c r="AN19" s="1117"/>
      <c r="AO19" s="1117"/>
      <c r="AP19" s="1117"/>
      <c r="AQ19" s="1117"/>
      <c r="AR19" s="1117"/>
      <c r="AS19" s="1117"/>
      <c r="AT19" s="1117"/>
      <c r="AU19" s="1114"/>
      <c r="AV19" s="1114"/>
      <c r="AW19" s="1114"/>
      <c r="AX19" s="1114"/>
      <c r="AY19" s="1115"/>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6"/>
      <c r="AL20" s="1117"/>
      <c r="AM20" s="1117"/>
      <c r="AN20" s="1117"/>
      <c r="AO20" s="1117"/>
      <c r="AP20" s="1117"/>
      <c r="AQ20" s="1117"/>
      <c r="AR20" s="1117"/>
      <c r="AS20" s="1117"/>
      <c r="AT20" s="1117"/>
      <c r="AU20" s="1114"/>
      <c r="AV20" s="1114"/>
      <c r="AW20" s="1114"/>
      <c r="AX20" s="1114"/>
      <c r="AY20" s="1115"/>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6"/>
      <c r="AL21" s="1117"/>
      <c r="AM21" s="1117"/>
      <c r="AN21" s="1117"/>
      <c r="AO21" s="1117"/>
      <c r="AP21" s="1117"/>
      <c r="AQ21" s="1117"/>
      <c r="AR21" s="1117"/>
      <c r="AS21" s="1117"/>
      <c r="AT21" s="1117"/>
      <c r="AU21" s="1114"/>
      <c r="AV21" s="1114"/>
      <c r="AW21" s="1114"/>
      <c r="AX21" s="1114"/>
      <c r="AY21" s="1115"/>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1"/>
      <c r="R22" s="1112"/>
      <c r="S22" s="1112"/>
      <c r="T22" s="1112"/>
      <c r="U22" s="1112"/>
      <c r="V22" s="1112"/>
      <c r="W22" s="1112"/>
      <c r="X22" s="1112"/>
      <c r="Y22" s="1112"/>
      <c r="Z22" s="1112"/>
      <c r="AA22" s="1112"/>
      <c r="AB22" s="1112"/>
      <c r="AC22" s="1112"/>
      <c r="AD22" s="1112"/>
      <c r="AE22" s="1113"/>
      <c r="AF22" s="1048"/>
      <c r="AG22" s="1049"/>
      <c r="AH22" s="1049"/>
      <c r="AI22" s="1049"/>
      <c r="AJ22" s="1050"/>
      <c r="AK22" s="1107"/>
      <c r="AL22" s="1108"/>
      <c r="AM22" s="1108"/>
      <c r="AN22" s="1108"/>
      <c r="AO22" s="1108"/>
      <c r="AP22" s="1108"/>
      <c r="AQ22" s="1108"/>
      <c r="AR22" s="1108"/>
      <c r="AS22" s="1108"/>
      <c r="AT22" s="1108"/>
      <c r="AU22" s="1109"/>
      <c r="AV22" s="1109"/>
      <c r="AW22" s="1109"/>
      <c r="AX22" s="1109"/>
      <c r="AY22" s="1110"/>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5353</v>
      </c>
      <c r="R23" s="1098"/>
      <c r="S23" s="1098"/>
      <c r="T23" s="1098"/>
      <c r="U23" s="1098"/>
      <c r="V23" s="1099">
        <v>4867</v>
      </c>
      <c r="W23" s="1095"/>
      <c r="X23" s="1095"/>
      <c r="Y23" s="1095"/>
      <c r="Z23" s="1100"/>
      <c r="AA23" s="1099">
        <v>486</v>
      </c>
      <c r="AB23" s="1095"/>
      <c r="AC23" s="1095"/>
      <c r="AD23" s="1095"/>
      <c r="AE23" s="1096"/>
      <c r="AF23" s="1101">
        <v>436</v>
      </c>
      <c r="AG23" s="1098"/>
      <c r="AH23" s="1098"/>
      <c r="AI23" s="1098"/>
      <c r="AJ23" s="1102"/>
      <c r="AK23" s="1103"/>
      <c r="AL23" s="1104"/>
      <c r="AM23" s="1104"/>
      <c r="AN23" s="1104"/>
      <c r="AO23" s="1104"/>
      <c r="AP23" s="1098">
        <v>3278</v>
      </c>
      <c r="AQ23" s="1098"/>
      <c r="AR23" s="1098"/>
      <c r="AS23" s="1098"/>
      <c r="AT23" s="1098"/>
      <c r="AU23" s="1105"/>
      <c r="AV23" s="1105"/>
      <c r="AW23" s="1105"/>
      <c r="AX23" s="1105"/>
      <c r="AY23" s="1106"/>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2496</v>
      </c>
      <c r="R28" s="1083"/>
      <c r="S28" s="1083"/>
      <c r="T28" s="1083"/>
      <c r="U28" s="1083"/>
      <c r="V28" s="1083">
        <v>2389</v>
      </c>
      <c r="W28" s="1083"/>
      <c r="X28" s="1083"/>
      <c r="Y28" s="1083"/>
      <c r="Z28" s="1083"/>
      <c r="AA28" s="1083">
        <v>107</v>
      </c>
      <c r="AB28" s="1083"/>
      <c r="AC28" s="1083"/>
      <c r="AD28" s="1083"/>
      <c r="AE28" s="1084"/>
      <c r="AF28" s="1085">
        <v>107</v>
      </c>
      <c r="AG28" s="1083"/>
      <c r="AH28" s="1083"/>
      <c r="AI28" s="1083"/>
      <c r="AJ28" s="1086"/>
      <c r="AK28" s="1087">
        <v>157</v>
      </c>
      <c r="AL28" s="1075"/>
      <c r="AM28" s="1075"/>
      <c r="AN28" s="1075"/>
      <c r="AO28" s="1075"/>
      <c r="AP28" s="1075" t="s">
        <v>545</v>
      </c>
      <c r="AQ28" s="1075"/>
      <c r="AR28" s="1075"/>
      <c r="AS28" s="1075"/>
      <c r="AT28" s="1075"/>
      <c r="AU28" s="1075" t="s">
        <v>490</v>
      </c>
      <c r="AV28" s="1075"/>
      <c r="AW28" s="1075"/>
      <c r="AX28" s="1075"/>
      <c r="AY28" s="1075"/>
      <c r="AZ28" s="1076" t="s">
        <v>490</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137</v>
      </c>
      <c r="R29" s="1073"/>
      <c r="S29" s="1073"/>
      <c r="T29" s="1073"/>
      <c r="U29" s="1073"/>
      <c r="V29" s="1073">
        <v>136</v>
      </c>
      <c r="W29" s="1073"/>
      <c r="X29" s="1073"/>
      <c r="Y29" s="1073"/>
      <c r="Z29" s="1073"/>
      <c r="AA29" s="1073">
        <v>0</v>
      </c>
      <c r="AB29" s="1073"/>
      <c r="AC29" s="1073"/>
      <c r="AD29" s="1073"/>
      <c r="AE29" s="1074"/>
      <c r="AF29" s="1048">
        <v>0</v>
      </c>
      <c r="AG29" s="1049"/>
      <c r="AH29" s="1049"/>
      <c r="AI29" s="1049"/>
      <c r="AJ29" s="1050"/>
      <c r="AK29" s="1009">
        <v>41</v>
      </c>
      <c r="AL29" s="1000"/>
      <c r="AM29" s="1000"/>
      <c r="AN29" s="1000"/>
      <c r="AO29" s="1000"/>
      <c r="AP29" s="1010" t="s">
        <v>490</v>
      </c>
      <c r="AQ29" s="1008"/>
      <c r="AR29" s="1008"/>
      <c r="AS29" s="1008"/>
      <c r="AT29" s="1009"/>
      <c r="AU29" s="1000" t="s">
        <v>490</v>
      </c>
      <c r="AV29" s="1000"/>
      <c r="AW29" s="1000"/>
      <c r="AX29" s="1000"/>
      <c r="AY29" s="1000"/>
      <c r="AZ29" s="1071" t="s">
        <v>490</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32</v>
      </c>
      <c r="R30" s="1073"/>
      <c r="S30" s="1073"/>
      <c r="T30" s="1073"/>
      <c r="U30" s="1073"/>
      <c r="V30" s="1073">
        <v>20</v>
      </c>
      <c r="W30" s="1073"/>
      <c r="X30" s="1073"/>
      <c r="Y30" s="1073"/>
      <c r="Z30" s="1073"/>
      <c r="AA30" s="1073">
        <v>11</v>
      </c>
      <c r="AB30" s="1073"/>
      <c r="AC30" s="1073"/>
      <c r="AD30" s="1073"/>
      <c r="AE30" s="1074"/>
      <c r="AF30" s="1048">
        <v>11</v>
      </c>
      <c r="AG30" s="1049"/>
      <c r="AH30" s="1049"/>
      <c r="AI30" s="1049"/>
      <c r="AJ30" s="1050"/>
      <c r="AK30" s="1009">
        <v>3</v>
      </c>
      <c r="AL30" s="1000"/>
      <c r="AM30" s="1000"/>
      <c r="AN30" s="1000"/>
      <c r="AO30" s="1000"/>
      <c r="AP30" s="1010" t="s">
        <v>490</v>
      </c>
      <c r="AQ30" s="1008"/>
      <c r="AR30" s="1008"/>
      <c r="AS30" s="1008"/>
      <c r="AT30" s="1009"/>
      <c r="AU30" s="1000" t="s">
        <v>490</v>
      </c>
      <c r="AV30" s="1000"/>
      <c r="AW30" s="1000"/>
      <c r="AX30" s="1000"/>
      <c r="AY30" s="1000"/>
      <c r="AZ30" s="1071" t="s">
        <v>490</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1346</v>
      </c>
      <c r="R31" s="1073"/>
      <c r="S31" s="1073"/>
      <c r="T31" s="1073"/>
      <c r="U31" s="1073"/>
      <c r="V31" s="1073">
        <v>1270</v>
      </c>
      <c r="W31" s="1073"/>
      <c r="X31" s="1073"/>
      <c r="Y31" s="1073"/>
      <c r="Z31" s="1073"/>
      <c r="AA31" s="1073">
        <v>76</v>
      </c>
      <c r="AB31" s="1073"/>
      <c r="AC31" s="1073"/>
      <c r="AD31" s="1073"/>
      <c r="AE31" s="1074"/>
      <c r="AF31" s="1048">
        <v>76</v>
      </c>
      <c r="AG31" s="1049"/>
      <c r="AH31" s="1049"/>
      <c r="AI31" s="1049"/>
      <c r="AJ31" s="1050"/>
      <c r="AK31" s="1009">
        <v>189</v>
      </c>
      <c r="AL31" s="1000"/>
      <c r="AM31" s="1000"/>
      <c r="AN31" s="1000"/>
      <c r="AO31" s="1000"/>
      <c r="AP31" s="1010" t="s">
        <v>490</v>
      </c>
      <c r="AQ31" s="1008"/>
      <c r="AR31" s="1008"/>
      <c r="AS31" s="1008"/>
      <c r="AT31" s="1009"/>
      <c r="AU31" s="1000" t="s">
        <v>490</v>
      </c>
      <c r="AV31" s="1000"/>
      <c r="AW31" s="1000"/>
      <c r="AX31" s="1000"/>
      <c r="AY31" s="1000"/>
      <c r="AZ31" s="1071" t="s">
        <v>490</v>
      </c>
      <c r="BA31" s="1071"/>
      <c r="BB31" s="1071"/>
      <c r="BC31" s="1071"/>
      <c r="BD31" s="1071"/>
      <c r="BE31" s="1061"/>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383</v>
      </c>
      <c r="C32" s="1067"/>
      <c r="D32" s="1067"/>
      <c r="E32" s="1067"/>
      <c r="F32" s="1067"/>
      <c r="G32" s="1067"/>
      <c r="H32" s="1067"/>
      <c r="I32" s="1067"/>
      <c r="J32" s="1067"/>
      <c r="K32" s="1067"/>
      <c r="L32" s="1067"/>
      <c r="M32" s="1067"/>
      <c r="N32" s="1067"/>
      <c r="O32" s="1067"/>
      <c r="P32" s="1068"/>
      <c r="Q32" s="1072">
        <v>426</v>
      </c>
      <c r="R32" s="1073"/>
      <c r="S32" s="1073"/>
      <c r="T32" s="1073"/>
      <c r="U32" s="1073"/>
      <c r="V32" s="1073">
        <v>353</v>
      </c>
      <c r="W32" s="1073"/>
      <c r="X32" s="1073"/>
      <c r="Y32" s="1073"/>
      <c r="Z32" s="1073"/>
      <c r="AA32" s="1073">
        <v>73</v>
      </c>
      <c r="AB32" s="1073"/>
      <c r="AC32" s="1073"/>
      <c r="AD32" s="1073"/>
      <c r="AE32" s="1074"/>
      <c r="AF32" s="1048">
        <v>620</v>
      </c>
      <c r="AG32" s="1049"/>
      <c r="AH32" s="1049"/>
      <c r="AI32" s="1049"/>
      <c r="AJ32" s="1050"/>
      <c r="AK32" s="1009">
        <v>55</v>
      </c>
      <c r="AL32" s="1000"/>
      <c r="AM32" s="1000"/>
      <c r="AN32" s="1000"/>
      <c r="AO32" s="1000"/>
      <c r="AP32" s="1000">
        <v>111</v>
      </c>
      <c r="AQ32" s="1000"/>
      <c r="AR32" s="1000"/>
      <c r="AS32" s="1000"/>
      <c r="AT32" s="1000"/>
      <c r="AU32" s="1000">
        <v>19</v>
      </c>
      <c r="AV32" s="1000"/>
      <c r="AW32" s="1000"/>
      <c r="AX32" s="1000"/>
      <c r="AY32" s="1000"/>
      <c r="AZ32" s="1071" t="s">
        <v>490</v>
      </c>
      <c r="BA32" s="1071"/>
      <c r="BB32" s="1071"/>
      <c r="BC32" s="1071"/>
      <c r="BD32" s="1071"/>
      <c r="BE32" s="1061" t="s">
        <v>384</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t="s">
        <v>385</v>
      </c>
      <c r="C33" s="1067"/>
      <c r="D33" s="1067"/>
      <c r="E33" s="1067"/>
      <c r="F33" s="1067"/>
      <c r="G33" s="1067"/>
      <c r="H33" s="1067"/>
      <c r="I33" s="1067"/>
      <c r="J33" s="1067"/>
      <c r="K33" s="1067"/>
      <c r="L33" s="1067"/>
      <c r="M33" s="1067"/>
      <c r="N33" s="1067"/>
      <c r="O33" s="1067"/>
      <c r="P33" s="1068"/>
      <c r="Q33" s="1072">
        <v>1106</v>
      </c>
      <c r="R33" s="1073"/>
      <c r="S33" s="1073"/>
      <c r="T33" s="1073"/>
      <c r="U33" s="1073"/>
      <c r="V33" s="1073">
        <v>1142</v>
      </c>
      <c r="W33" s="1073"/>
      <c r="X33" s="1073"/>
      <c r="Y33" s="1073"/>
      <c r="Z33" s="1073"/>
      <c r="AA33" s="1073">
        <v>-36</v>
      </c>
      <c r="AB33" s="1073"/>
      <c r="AC33" s="1073"/>
      <c r="AD33" s="1073"/>
      <c r="AE33" s="1074"/>
      <c r="AF33" s="1048">
        <v>362</v>
      </c>
      <c r="AG33" s="1049"/>
      <c r="AH33" s="1049"/>
      <c r="AI33" s="1049"/>
      <c r="AJ33" s="1050"/>
      <c r="AK33" s="1009">
        <v>138</v>
      </c>
      <c r="AL33" s="1000"/>
      <c r="AM33" s="1000"/>
      <c r="AN33" s="1000"/>
      <c r="AO33" s="1000"/>
      <c r="AP33" s="1000">
        <v>761</v>
      </c>
      <c r="AQ33" s="1000"/>
      <c r="AR33" s="1000"/>
      <c r="AS33" s="1000"/>
      <c r="AT33" s="1000"/>
      <c r="AU33" s="1000">
        <v>357</v>
      </c>
      <c r="AV33" s="1000"/>
      <c r="AW33" s="1000"/>
      <c r="AX33" s="1000"/>
      <c r="AY33" s="1000"/>
      <c r="AZ33" s="1071" t="s">
        <v>490</v>
      </c>
      <c r="BA33" s="1071"/>
      <c r="BB33" s="1071"/>
      <c r="BC33" s="1071"/>
      <c r="BD33" s="1071"/>
      <c r="BE33" s="1061" t="s">
        <v>384</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t="s">
        <v>386</v>
      </c>
      <c r="C34" s="1067"/>
      <c r="D34" s="1067"/>
      <c r="E34" s="1067"/>
      <c r="F34" s="1067"/>
      <c r="G34" s="1067"/>
      <c r="H34" s="1067"/>
      <c r="I34" s="1067"/>
      <c r="J34" s="1067"/>
      <c r="K34" s="1067"/>
      <c r="L34" s="1067"/>
      <c r="M34" s="1067"/>
      <c r="N34" s="1067"/>
      <c r="O34" s="1067"/>
      <c r="P34" s="1068"/>
      <c r="Q34" s="1072">
        <v>120</v>
      </c>
      <c r="R34" s="1073"/>
      <c r="S34" s="1073"/>
      <c r="T34" s="1073"/>
      <c r="U34" s="1073"/>
      <c r="V34" s="1073">
        <v>103</v>
      </c>
      <c r="W34" s="1073"/>
      <c r="X34" s="1073"/>
      <c r="Y34" s="1073"/>
      <c r="Z34" s="1073"/>
      <c r="AA34" s="1073">
        <v>17</v>
      </c>
      <c r="AB34" s="1073"/>
      <c r="AC34" s="1073"/>
      <c r="AD34" s="1073"/>
      <c r="AE34" s="1074"/>
      <c r="AF34" s="1048">
        <v>17</v>
      </c>
      <c r="AG34" s="1049"/>
      <c r="AH34" s="1049"/>
      <c r="AI34" s="1049"/>
      <c r="AJ34" s="1050"/>
      <c r="AK34" s="1009" t="s">
        <v>490</v>
      </c>
      <c r="AL34" s="1000"/>
      <c r="AM34" s="1000"/>
      <c r="AN34" s="1000"/>
      <c r="AO34" s="1000"/>
      <c r="AP34" s="1000" t="s">
        <v>490</v>
      </c>
      <c r="AQ34" s="1000"/>
      <c r="AR34" s="1000"/>
      <c r="AS34" s="1000"/>
      <c r="AT34" s="1000"/>
      <c r="AU34" s="1000" t="s">
        <v>490</v>
      </c>
      <c r="AV34" s="1000"/>
      <c r="AW34" s="1000"/>
      <c r="AX34" s="1000"/>
      <c r="AY34" s="1000"/>
      <c r="AZ34" s="1071" t="s">
        <v>490</v>
      </c>
      <c r="BA34" s="1071"/>
      <c r="BB34" s="1071"/>
      <c r="BC34" s="1071"/>
      <c r="BD34" s="1071"/>
      <c r="BE34" s="1061" t="s">
        <v>387</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388</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389</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1193</v>
      </c>
      <c r="AG63" s="988"/>
      <c r="AH63" s="988"/>
      <c r="AI63" s="988"/>
      <c r="AJ63" s="1059"/>
      <c r="AK63" s="1060"/>
      <c r="AL63" s="992"/>
      <c r="AM63" s="992"/>
      <c r="AN63" s="992"/>
      <c r="AO63" s="992"/>
      <c r="AP63" s="988">
        <v>872</v>
      </c>
      <c r="AQ63" s="988"/>
      <c r="AR63" s="988"/>
      <c r="AS63" s="988"/>
      <c r="AT63" s="988"/>
      <c r="AU63" s="988">
        <v>376</v>
      </c>
      <c r="AV63" s="988"/>
      <c r="AW63" s="988"/>
      <c r="AX63" s="988"/>
      <c r="AY63" s="988"/>
      <c r="AZ63" s="1054"/>
      <c r="BA63" s="1054"/>
      <c r="BB63" s="1054"/>
      <c r="BC63" s="1054"/>
      <c r="BD63" s="1054"/>
      <c r="BE63" s="989"/>
      <c r="BF63" s="989"/>
      <c r="BG63" s="989"/>
      <c r="BH63" s="989"/>
      <c r="BI63" s="990"/>
      <c r="BJ63" s="1055" t="s">
        <v>390</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391</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392</v>
      </c>
      <c r="B66" s="1025"/>
      <c r="C66" s="1025"/>
      <c r="D66" s="1025"/>
      <c r="E66" s="1025"/>
      <c r="F66" s="1025"/>
      <c r="G66" s="1025"/>
      <c r="H66" s="1025"/>
      <c r="I66" s="1025"/>
      <c r="J66" s="1025"/>
      <c r="K66" s="1025"/>
      <c r="L66" s="1025"/>
      <c r="M66" s="1025"/>
      <c r="N66" s="1025"/>
      <c r="O66" s="1025"/>
      <c r="P66" s="1026"/>
      <c r="Q66" s="1030" t="s">
        <v>393</v>
      </c>
      <c r="R66" s="1031"/>
      <c r="S66" s="1031"/>
      <c r="T66" s="1031"/>
      <c r="U66" s="1032"/>
      <c r="V66" s="1030" t="s">
        <v>394</v>
      </c>
      <c r="W66" s="1031"/>
      <c r="X66" s="1031"/>
      <c r="Y66" s="1031"/>
      <c r="Z66" s="1032"/>
      <c r="AA66" s="1030" t="s">
        <v>395</v>
      </c>
      <c r="AB66" s="1031"/>
      <c r="AC66" s="1031"/>
      <c r="AD66" s="1031"/>
      <c r="AE66" s="1032"/>
      <c r="AF66" s="1036" t="s">
        <v>396</v>
      </c>
      <c r="AG66" s="1037"/>
      <c r="AH66" s="1037"/>
      <c r="AI66" s="1037"/>
      <c r="AJ66" s="1038"/>
      <c r="AK66" s="1030" t="s">
        <v>397</v>
      </c>
      <c r="AL66" s="1025"/>
      <c r="AM66" s="1025"/>
      <c r="AN66" s="1025"/>
      <c r="AO66" s="1026"/>
      <c r="AP66" s="1030" t="s">
        <v>398</v>
      </c>
      <c r="AQ66" s="1031"/>
      <c r="AR66" s="1031"/>
      <c r="AS66" s="1031"/>
      <c r="AT66" s="1032"/>
      <c r="AU66" s="1030" t="s">
        <v>399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546</v>
      </c>
      <c r="C68" s="1015"/>
      <c r="D68" s="1015"/>
      <c r="E68" s="1015"/>
      <c r="F68" s="1015"/>
      <c r="G68" s="1015"/>
      <c r="H68" s="1015"/>
      <c r="I68" s="1015"/>
      <c r="J68" s="1015"/>
      <c r="K68" s="1015"/>
      <c r="L68" s="1015"/>
      <c r="M68" s="1015"/>
      <c r="N68" s="1015"/>
      <c r="O68" s="1015"/>
      <c r="P68" s="1016"/>
      <c r="Q68" s="1017">
        <v>22493</v>
      </c>
      <c r="R68" s="1011"/>
      <c r="S68" s="1011"/>
      <c r="T68" s="1011"/>
      <c r="U68" s="1011"/>
      <c r="V68" s="1011">
        <v>22018</v>
      </c>
      <c r="W68" s="1011"/>
      <c r="X68" s="1011"/>
      <c r="Y68" s="1011"/>
      <c r="Z68" s="1011"/>
      <c r="AA68" s="1011">
        <v>475</v>
      </c>
      <c r="AB68" s="1011"/>
      <c r="AC68" s="1011"/>
      <c r="AD68" s="1011"/>
      <c r="AE68" s="1011"/>
      <c r="AF68" s="1011">
        <v>475</v>
      </c>
      <c r="AG68" s="1011"/>
      <c r="AH68" s="1011"/>
      <c r="AI68" s="1011"/>
      <c r="AJ68" s="1011"/>
      <c r="AK68" s="1011">
        <v>1327</v>
      </c>
      <c r="AL68" s="1011"/>
      <c r="AM68" s="1011"/>
      <c r="AN68" s="1011"/>
      <c r="AO68" s="1011"/>
      <c r="AP68" s="1011" t="s">
        <v>490</v>
      </c>
      <c r="AQ68" s="1011"/>
      <c r="AR68" s="1011"/>
      <c r="AS68" s="1011"/>
      <c r="AT68" s="1011"/>
      <c r="AU68" s="1011" t="s">
        <v>490</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547</v>
      </c>
      <c r="C69" s="1004"/>
      <c r="D69" s="1004"/>
      <c r="E69" s="1004"/>
      <c r="F69" s="1004"/>
      <c r="G69" s="1004"/>
      <c r="H69" s="1004"/>
      <c r="I69" s="1004"/>
      <c r="J69" s="1004"/>
      <c r="K69" s="1004"/>
      <c r="L69" s="1004"/>
      <c r="M69" s="1004"/>
      <c r="N69" s="1004"/>
      <c r="O69" s="1004"/>
      <c r="P69" s="1005"/>
      <c r="Q69" s="1006">
        <v>186</v>
      </c>
      <c r="R69" s="1000"/>
      <c r="S69" s="1000"/>
      <c r="T69" s="1000"/>
      <c r="U69" s="1000"/>
      <c r="V69" s="1000">
        <v>154</v>
      </c>
      <c r="W69" s="1000"/>
      <c r="X69" s="1000"/>
      <c r="Y69" s="1000"/>
      <c r="Z69" s="1000"/>
      <c r="AA69" s="1000">
        <v>32</v>
      </c>
      <c r="AB69" s="1000"/>
      <c r="AC69" s="1000"/>
      <c r="AD69" s="1000"/>
      <c r="AE69" s="1000"/>
      <c r="AF69" s="1000">
        <v>32</v>
      </c>
      <c r="AG69" s="1000"/>
      <c r="AH69" s="1000"/>
      <c r="AI69" s="1000"/>
      <c r="AJ69" s="1000"/>
      <c r="AK69" s="1000" t="s">
        <v>490</v>
      </c>
      <c r="AL69" s="1000"/>
      <c r="AM69" s="1000"/>
      <c r="AN69" s="1000"/>
      <c r="AO69" s="1000"/>
      <c r="AP69" s="1000" t="s">
        <v>490</v>
      </c>
      <c r="AQ69" s="1000"/>
      <c r="AR69" s="1000"/>
      <c r="AS69" s="1000"/>
      <c r="AT69" s="1000"/>
      <c r="AU69" s="1000" t="s">
        <v>490</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548</v>
      </c>
      <c r="C70" s="1004"/>
      <c r="D70" s="1004"/>
      <c r="E70" s="1004"/>
      <c r="F70" s="1004"/>
      <c r="G70" s="1004"/>
      <c r="H70" s="1004"/>
      <c r="I70" s="1004"/>
      <c r="J70" s="1004"/>
      <c r="K70" s="1004"/>
      <c r="L70" s="1004"/>
      <c r="M70" s="1004"/>
      <c r="N70" s="1004"/>
      <c r="O70" s="1004"/>
      <c r="P70" s="1005"/>
      <c r="Q70" s="1006">
        <v>112</v>
      </c>
      <c r="R70" s="1000"/>
      <c r="S70" s="1000"/>
      <c r="T70" s="1000"/>
      <c r="U70" s="1000"/>
      <c r="V70" s="1000">
        <v>97</v>
      </c>
      <c r="W70" s="1000"/>
      <c r="X70" s="1000"/>
      <c r="Y70" s="1000"/>
      <c r="Z70" s="1000"/>
      <c r="AA70" s="1000">
        <v>15</v>
      </c>
      <c r="AB70" s="1000"/>
      <c r="AC70" s="1000"/>
      <c r="AD70" s="1000"/>
      <c r="AE70" s="1000"/>
      <c r="AF70" s="1000">
        <v>15</v>
      </c>
      <c r="AG70" s="1000"/>
      <c r="AH70" s="1000"/>
      <c r="AI70" s="1000"/>
      <c r="AJ70" s="1000"/>
      <c r="AK70" s="1000">
        <v>2</v>
      </c>
      <c r="AL70" s="1000"/>
      <c r="AM70" s="1000"/>
      <c r="AN70" s="1000"/>
      <c r="AO70" s="1000"/>
      <c r="AP70" s="1000" t="s">
        <v>490</v>
      </c>
      <c r="AQ70" s="1000"/>
      <c r="AR70" s="1000"/>
      <c r="AS70" s="1000"/>
      <c r="AT70" s="1000"/>
      <c r="AU70" s="1000" t="s">
        <v>490</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549</v>
      </c>
      <c r="C71" s="1004"/>
      <c r="D71" s="1004"/>
      <c r="E71" s="1004"/>
      <c r="F71" s="1004"/>
      <c r="G71" s="1004"/>
      <c r="H71" s="1004"/>
      <c r="I71" s="1004"/>
      <c r="J71" s="1004"/>
      <c r="K71" s="1004"/>
      <c r="L71" s="1004"/>
      <c r="M71" s="1004"/>
      <c r="N71" s="1004"/>
      <c r="O71" s="1004"/>
      <c r="P71" s="1005"/>
      <c r="Q71" s="1006">
        <v>111</v>
      </c>
      <c r="R71" s="1000"/>
      <c r="S71" s="1000"/>
      <c r="T71" s="1000"/>
      <c r="U71" s="1000"/>
      <c r="V71" s="1000">
        <v>81</v>
      </c>
      <c r="W71" s="1000"/>
      <c r="X71" s="1000"/>
      <c r="Y71" s="1000"/>
      <c r="Z71" s="1000"/>
      <c r="AA71" s="1000">
        <v>30</v>
      </c>
      <c r="AB71" s="1000"/>
      <c r="AC71" s="1000"/>
      <c r="AD71" s="1000"/>
      <c r="AE71" s="1000"/>
      <c r="AF71" s="1000">
        <v>30</v>
      </c>
      <c r="AG71" s="1000"/>
      <c r="AH71" s="1000"/>
      <c r="AI71" s="1000"/>
      <c r="AJ71" s="1000"/>
      <c r="AK71" s="1000" t="s">
        <v>490</v>
      </c>
      <c r="AL71" s="1000"/>
      <c r="AM71" s="1000"/>
      <c r="AN71" s="1000"/>
      <c r="AO71" s="1000"/>
      <c r="AP71" s="1000" t="s">
        <v>490</v>
      </c>
      <c r="AQ71" s="1000"/>
      <c r="AR71" s="1000"/>
      <c r="AS71" s="1000"/>
      <c r="AT71" s="1000"/>
      <c r="AU71" s="1000" t="s">
        <v>490</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t="s">
        <v>550</v>
      </c>
      <c r="C72" s="1004"/>
      <c r="D72" s="1004"/>
      <c r="E72" s="1004"/>
      <c r="F72" s="1004"/>
      <c r="G72" s="1004"/>
      <c r="H72" s="1004"/>
      <c r="I72" s="1004"/>
      <c r="J72" s="1004"/>
      <c r="K72" s="1004"/>
      <c r="L72" s="1004"/>
      <c r="M72" s="1004"/>
      <c r="N72" s="1004"/>
      <c r="O72" s="1004"/>
      <c r="P72" s="1005"/>
      <c r="Q72" s="1006">
        <v>2076</v>
      </c>
      <c r="R72" s="1000"/>
      <c r="S72" s="1000"/>
      <c r="T72" s="1000"/>
      <c r="U72" s="1000"/>
      <c r="V72" s="1000">
        <v>1822</v>
      </c>
      <c r="W72" s="1000"/>
      <c r="X72" s="1000"/>
      <c r="Y72" s="1000"/>
      <c r="Z72" s="1000"/>
      <c r="AA72" s="1000">
        <v>254</v>
      </c>
      <c r="AB72" s="1000"/>
      <c r="AC72" s="1000"/>
      <c r="AD72" s="1000"/>
      <c r="AE72" s="1000"/>
      <c r="AF72" s="1000">
        <v>254</v>
      </c>
      <c r="AG72" s="1000"/>
      <c r="AH72" s="1000"/>
      <c r="AI72" s="1000"/>
      <c r="AJ72" s="1000"/>
      <c r="AK72" s="1000">
        <v>73</v>
      </c>
      <c r="AL72" s="1000"/>
      <c r="AM72" s="1000"/>
      <c r="AN72" s="1000"/>
      <c r="AO72" s="1000"/>
      <c r="AP72" s="1000" t="s">
        <v>490</v>
      </c>
      <c r="AQ72" s="1000"/>
      <c r="AR72" s="1000"/>
      <c r="AS72" s="1000"/>
      <c r="AT72" s="1000"/>
      <c r="AU72" s="1000" t="s">
        <v>490</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t="s">
        <v>551</v>
      </c>
      <c r="C73" s="1004"/>
      <c r="D73" s="1004"/>
      <c r="E73" s="1004"/>
      <c r="F73" s="1004"/>
      <c r="G73" s="1004"/>
      <c r="H73" s="1004"/>
      <c r="I73" s="1004"/>
      <c r="J73" s="1004"/>
      <c r="K73" s="1004"/>
      <c r="L73" s="1004"/>
      <c r="M73" s="1004"/>
      <c r="N73" s="1004"/>
      <c r="O73" s="1004"/>
      <c r="P73" s="1005"/>
      <c r="Q73" s="1006">
        <v>565538</v>
      </c>
      <c r="R73" s="1000"/>
      <c r="S73" s="1000"/>
      <c r="T73" s="1000"/>
      <c r="U73" s="1000"/>
      <c r="V73" s="1000">
        <v>552543</v>
      </c>
      <c r="W73" s="1000"/>
      <c r="X73" s="1000"/>
      <c r="Y73" s="1000"/>
      <c r="Z73" s="1000"/>
      <c r="AA73" s="1000">
        <v>12995</v>
      </c>
      <c r="AB73" s="1000"/>
      <c r="AC73" s="1000"/>
      <c r="AD73" s="1000"/>
      <c r="AE73" s="1000"/>
      <c r="AF73" s="1000">
        <v>12995</v>
      </c>
      <c r="AG73" s="1000"/>
      <c r="AH73" s="1000"/>
      <c r="AI73" s="1000"/>
      <c r="AJ73" s="1000"/>
      <c r="AK73" s="1000">
        <v>3497</v>
      </c>
      <c r="AL73" s="1000"/>
      <c r="AM73" s="1000"/>
      <c r="AN73" s="1000"/>
      <c r="AO73" s="1000"/>
      <c r="AP73" s="1000" t="s">
        <v>490</v>
      </c>
      <c r="AQ73" s="1000"/>
      <c r="AR73" s="1000"/>
      <c r="AS73" s="1000"/>
      <c r="AT73" s="1000"/>
      <c r="AU73" s="1000" t="s">
        <v>490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t="s">
        <v>552</v>
      </c>
      <c r="C74" s="1004"/>
      <c r="D74" s="1004"/>
      <c r="E74" s="1004"/>
      <c r="F74" s="1004"/>
      <c r="G74" s="1004"/>
      <c r="H74" s="1004"/>
      <c r="I74" s="1004"/>
      <c r="J74" s="1004"/>
      <c r="K74" s="1004"/>
      <c r="L74" s="1004"/>
      <c r="M74" s="1004"/>
      <c r="N74" s="1004"/>
      <c r="O74" s="1004"/>
      <c r="P74" s="1005"/>
      <c r="Q74" s="1006">
        <v>4218</v>
      </c>
      <c r="R74" s="1000"/>
      <c r="S74" s="1000"/>
      <c r="T74" s="1000"/>
      <c r="U74" s="1000"/>
      <c r="V74" s="1000">
        <v>3951</v>
      </c>
      <c r="W74" s="1000"/>
      <c r="X74" s="1000"/>
      <c r="Y74" s="1000"/>
      <c r="Z74" s="1000"/>
      <c r="AA74" s="1000">
        <v>267</v>
      </c>
      <c r="AB74" s="1000"/>
      <c r="AC74" s="1000"/>
      <c r="AD74" s="1000"/>
      <c r="AE74" s="1000"/>
      <c r="AF74" s="1000">
        <v>267</v>
      </c>
      <c r="AG74" s="1000"/>
      <c r="AH74" s="1000"/>
      <c r="AI74" s="1000"/>
      <c r="AJ74" s="1000"/>
      <c r="AK74" s="1000">
        <v>3324</v>
      </c>
      <c r="AL74" s="1000"/>
      <c r="AM74" s="1000"/>
      <c r="AN74" s="1000"/>
      <c r="AO74" s="1000"/>
      <c r="AP74" s="1000">
        <v>1796</v>
      </c>
      <c r="AQ74" s="1000"/>
      <c r="AR74" s="1000"/>
      <c r="AS74" s="1000"/>
      <c r="AT74" s="1000"/>
      <c r="AU74" s="1000">
        <v>525</v>
      </c>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t="s">
        <v>553</v>
      </c>
      <c r="C75" s="1004"/>
      <c r="D75" s="1004"/>
      <c r="E75" s="1004"/>
      <c r="F75" s="1004"/>
      <c r="G75" s="1004"/>
      <c r="H75" s="1004"/>
      <c r="I75" s="1004"/>
      <c r="J75" s="1004"/>
      <c r="K75" s="1004"/>
      <c r="L75" s="1004"/>
      <c r="M75" s="1004"/>
      <c r="N75" s="1004"/>
      <c r="O75" s="1004"/>
      <c r="P75" s="1005"/>
      <c r="Q75" s="1007">
        <v>438</v>
      </c>
      <c r="R75" s="1008"/>
      <c r="S75" s="1008"/>
      <c r="T75" s="1008"/>
      <c r="U75" s="1009"/>
      <c r="V75" s="1010">
        <v>76</v>
      </c>
      <c r="W75" s="1008"/>
      <c r="X75" s="1008"/>
      <c r="Y75" s="1008"/>
      <c r="Z75" s="1009"/>
      <c r="AA75" s="1010">
        <v>362</v>
      </c>
      <c r="AB75" s="1008"/>
      <c r="AC75" s="1008"/>
      <c r="AD75" s="1008"/>
      <c r="AE75" s="1009"/>
      <c r="AF75" s="1010">
        <v>533</v>
      </c>
      <c r="AG75" s="1008"/>
      <c r="AH75" s="1008"/>
      <c r="AI75" s="1008"/>
      <c r="AJ75" s="1009"/>
      <c r="AK75" s="1010">
        <v>239</v>
      </c>
      <c r="AL75" s="1008"/>
      <c r="AM75" s="1008"/>
      <c r="AN75" s="1008"/>
      <c r="AO75" s="1009"/>
      <c r="AP75" s="1010">
        <v>463</v>
      </c>
      <c r="AQ75" s="1008"/>
      <c r="AR75" s="1008"/>
      <c r="AS75" s="1008"/>
      <c r="AT75" s="1009"/>
      <c r="AU75" s="1010">
        <v>60</v>
      </c>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t="s">
        <v>554</v>
      </c>
      <c r="C76" s="1004"/>
      <c r="D76" s="1004"/>
      <c r="E76" s="1004"/>
      <c r="F76" s="1004"/>
      <c r="G76" s="1004"/>
      <c r="H76" s="1004"/>
      <c r="I76" s="1004"/>
      <c r="J76" s="1004"/>
      <c r="K76" s="1004"/>
      <c r="L76" s="1004"/>
      <c r="M76" s="1004"/>
      <c r="N76" s="1004"/>
      <c r="O76" s="1004"/>
      <c r="P76" s="1005"/>
      <c r="Q76" s="1007">
        <v>1588</v>
      </c>
      <c r="R76" s="1008"/>
      <c r="S76" s="1008"/>
      <c r="T76" s="1008"/>
      <c r="U76" s="1009"/>
      <c r="V76" s="1010">
        <v>1244</v>
      </c>
      <c r="W76" s="1008"/>
      <c r="X76" s="1008"/>
      <c r="Y76" s="1008"/>
      <c r="Z76" s="1009"/>
      <c r="AA76" s="1010">
        <v>344</v>
      </c>
      <c r="AB76" s="1008"/>
      <c r="AC76" s="1008"/>
      <c r="AD76" s="1008"/>
      <c r="AE76" s="1009"/>
      <c r="AF76" s="1010">
        <v>3575</v>
      </c>
      <c r="AG76" s="1008"/>
      <c r="AH76" s="1008"/>
      <c r="AI76" s="1008"/>
      <c r="AJ76" s="1009"/>
      <c r="AK76" s="1010">
        <v>1</v>
      </c>
      <c r="AL76" s="1008"/>
      <c r="AM76" s="1008"/>
      <c r="AN76" s="1008"/>
      <c r="AO76" s="1009"/>
      <c r="AP76" s="1010">
        <v>1544</v>
      </c>
      <c r="AQ76" s="1008"/>
      <c r="AR76" s="1008"/>
      <c r="AS76" s="1008"/>
      <c r="AT76" s="1009"/>
      <c r="AU76" s="1010">
        <v>2</v>
      </c>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400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18176</v>
      </c>
      <c r="AG88" s="988"/>
      <c r="AH88" s="988"/>
      <c r="AI88" s="988"/>
      <c r="AJ88" s="988"/>
      <c r="AK88" s="992"/>
      <c r="AL88" s="992"/>
      <c r="AM88" s="992"/>
      <c r="AN88" s="992"/>
      <c r="AO88" s="992"/>
      <c r="AP88" s="988">
        <v>3803</v>
      </c>
      <c r="AQ88" s="988"/>
      <c r="AR88" s="988"/>
      <c r="AS88" s="988"/>
      <c r="AT88" s="988"/>
      <c r="AU88" s="988">
        <v>587</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401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404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406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407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408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409</v>
      </c>
      <c r="AB109" s="923"/>
      <c r="AC109" s="923"/>
      <c r="AD109" s="923"/>
      <c r="AE109" s="924"/>
      <c r="AF109" s="925" t="s">
        <v>287</v>
      </c>
      <c r="AG109" s="923"/>
      <c r="AH109" s="923"/>
      <c r="AI109" s="923"/>
      <c r="AJ109" s="924"/>
      <c r="AK109" s="925" t="s">
        <v>286</v>
      </c>
      <c r="AL109" s="923"/>
      <c r="AM109" s="923"/>
      <c r="AN109" s="923"/>
      <c r="AO109" s="924"/>
      <c r="AP109" s="925" t="s">
        <v>410</v>
      </c>
      <c r="AQ109" s="923"/>
      <c r="AR109" s="923"/>
      <c r="AS109" s="923"/>
      <c r="AT109" s="954"/>
      <c r="AU109" s="922" t="s">
        <v>408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409</v>
      </c>
      <c r="BR109" s="923"/>
      <c r="BS109" s="923"/>
      <c r="BT109" s="923"/>
      <c r="BU109" s="924"/>
      <c r="BV109" s="925" t="s">
        <v>287</v>
      </c>
      <c r="BW109" s="923"/>
      <c r="BX109" s="923"/>
      <c r="BY109" s="923"/>
      <c r="BZ109" s="924"/>
      <c r="CA109" s="925" t="s">
        <v>286</v>
      </c>
      <c r="CB109" s="923"/>
      <c r="CC109" s="923"/>
      <c r="CD109" s="923"/>
      <c r="CE109" s="924"/>
      <c r="CF109" s="961" t="s">
        <v>410</v>
      </c>
      <c r="CG109" s="961"/>
      <c r="CH109" s="961"/>
      <c r="CI109" s="961"/>
      <c r="CJ109" s="961"/>
      <c r="CK109" s="925" t="s">
        <v>411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409</v>
      </c>
      <c r="DH109" s="923"/>
      <c r="DI109" s="923"/>
      <c r="DJ109" s="923"/>
      <c r="DK109" s="924"/>
      <c r="DL109" s="925" t="s">
        <v>287</v>
      </c>
      <c r="DM109" s="923"/>
      <c r="DN109" s="923"/>
      <c r="DO109" s="923"/>
      <c r="DP109" s="924"/>
      <c r="DQ109" s="925" t="s">
        <v>286</v>
      </c>
      <c r="DR109" s="923"/>
      <c r="DS109" s="923"/>
      <c r="DT109" s="923"/>
      <c r="DU109" s="924"/>
      <c r="DV109" s="925" t="s">
        <v>410</v>
      </c>
      <c r="DW109" s="923"/>
      <c r="DX109" s="923"/>
      <c r="DY109" s="923"/>
      <c r="DZ109" s="954"/>
    </row>
    <row r="110" spans="1:131" s="199" customFormat="1" ht="26.25" customHeight="1" x14ac:dyDescent="0.15">
      <c r="A110" s="825" t="s">
        <v>412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469155</v>
      </c>
      <c r="AB110" s="916"/>
      <c r="AC110" s="916"/>
      <c r="AD110" s="916"/>
      <c r="AE110" s="917"/>
      <c r="AF110" s="918">
        <v>453091</v>
      </c>
      <c r="AG110" s="916"/>
      <c r="AH110" s="916"/>
      <c r="AI110" s="916"/>
      <c r="AJ110" s="917"/>
      <c r="AK110" s="918">
        <v>434961</v>
      </c>
      <c r="AL110" s="916"/>
      <c r="AM110" s="916"/>
      <c r="AN110" s="916"/>
      <c r="AO110" s="917"/>
      <c r="AP110" s="919">
        <v>13.6</v>
      </c>
      <c r="AQ110" s="920"/>
      <c r="AR110" s="920"/>
      <c r="AS110" s="920"/>
      <c r="AT110" s="921"/>
      <c r="AU110" s="955" t="s">
        <v>61</v>
      </c>
      <c r="AV110" s="956"/>
      <c r="AW110" s="956"/>
      <c r="AX110" s="956"/>
      <c r="AY110" s="956"/>
      <c r="AZ110" s="881" t="s">
        <v>413</v>
      </c>
      <c r="BA110" s="826"/>
      <c r="BB110" s="826"/>
      <c r="BC110" s="826"/>
      <c r="BD110" s="826"/>
      <c r="BE110" s="826"/>
      <c r="BF110" s="826"/>
      <c r="BG110" s="826"/>
      <c r="BH110" s="826"/>
      <c r="BI110" s="826"/>
      <c r="BJ110" s="826"/>
      <c r="BK110" s="826"/>
      <c r="BL110" s="826"/>
      <c r="BM110" s="826"/>
      <c r="BN110" s="826"/>
      <c r="BO110" s="826"/>
      <c r="BP110" s="827"/>
      <c r="BQ110" s="882">
        <v>3683810</v>
      </c>
      <c r="BR110" s="863"/>
      <c r="BS110" s="863"/>
      <c r="BT110" s="863"/>
      <c r="BU110" s="863"/>
      <c r="BV110" s="863">
        <v>3504586</v>
      </c>
      <c r="BW110" s="863"/>
      <c r="BX110" s="863"/>
      <c r="BY110" s="863"/>
      <c r="BZ110" s="863"/>
      <c r="CA110" s="863">
        <v>3277772</v>
      </c>
      <c r="CB110" s="863"/>
      <c r="CC110" s="863"/>
      <c r="CD110" s="863"/>
      <c r="CE110" s="863"/>
      <c r="CF110" s="887">
        <v>102.6</v>
      </c>
      <c r="CG110" s="888"/>
      <c r="CH110" s="888"/>
      <c r="CI110" s="888"/>
      <c r="CJ110" s="888"/>
      <c r="CK110" s="951" t="s">
        <v>414</v>
      </c>
      <c r="CL110" s="837"/>
      <c r="CM110" s="912" t="s">
        <v>415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416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417</v>
      </c>
      <c r="BA111" s="768"/>
      <c r="BB111" s="768"/>
      <c r="BC111" s="768"/>
      <c r="BD111" s="768"/>
      <c r="BE111" s="768"/>
      <c r="BF111" s="768"/>
      <c r="BG111" s="768"/>
      <c r="BH111" s="768"/>
      <c r="BI111" s="768"/>
      <c r="BJ111" s="768"/>
      <c r="BK111" s="768"/>
      <c r="BL111" s="768"/>
      <c r="BM111" s="768"/>
      <c r="BN111" s="768"/>
      <c r="BO111" s="768"/>
      <c r="BP111" s="769"/>
      <c r="BQ111" s="834">
        <v>13353</v>
      </c>
      <c r="BR111" s="835"/>
      <c r="BS111" s="835"/>
      <c r="BT111" s="835"/>
      <c r="BU111" s="835"/>
      <c r="BV111" s="835">
        <v>13353</v>
      </c>
      <c r="BW111" s="835"/>
      <c r="BX111" s="835"/>
      <c r="BY111" s="835"/>
      <c r="BZ111" s="835"/>
      <c r="CA111" s="835">
        <v>13353</v>
      </c>
      <c r="CB111" s="835"/>
      <c r="CC111" s="835"/>
      <c r="CD111" s="835"/>
      <c r="CE111" s="835"/>
      <c r="CF111" s="896">
        <v>0.4</v>
      </c>
      <c r="CG111" s="897"/>
      <c r="CH111" s="897"/>
      <c r="CI111" s="897"/>
      <c r="CJ111" s="897"/>
      <c r="CK111" s="952"/>
      <c r="CL111" s="839"/>
      <c r="CM111" s="842" t="s">
        <v>418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419</v>
      </c>
      <c r="B112" s="938"/>
      <c r="C112" s="768" t="s">
        <v>420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421</v>
      </c>
      <c r="BA112" s="768"/>
      <c r="BB112" s="768"/>
      <c r="BC112" s="768"/>
      <c r="BD112" s="768"/>
      <c r="BE112" s="768"/>
      <c r="BF112" s="768"/>
      <c r="BG112" s="768"/>
      <c r="BH112" s="768"/>
      <c r="BI112" s="768"/>
      <c r="BJ112" s="768"/>
      <c r="BK112" s="768"/>
      <c r="BL112" s="768"/>
      <c r="BM112" s="768"/>
      <c r="BN112" s="768"/>
      <c r="BO112" s="768"/>
      <c r="BP112" s="769"/>
      <c r="BQ112" s="834">
        <v>537464</v>
      </c>
      <c r="BR112" s="835"/>
      <c r="BS112" s="835"/>
      <c r="BT112" s="835"/>
      <c r="BU112" s="835"/>
      <c r="BV112" s="835">
        <v>442133</v>
      </c>
      <c r="BW112" s="835"/>
      <c r="BX112" s="835"/>
      <c r="BY112" s="835"/>
      <c r="BZ112" s="835"/>
      <c r="CA112" s="835">
        <v>376761</v>
      </c>
      <c r="CB112" s="835"/>
      <c r="CC112" s="835"/>
      <c r="CD112" s="835"/>
      <c r="CE112" s="835"/>
      <c r="CF112" s="896">
        <v>11.8</v>
      </c>
      <c r="CG112" s="897"/>
      <c r="CH112" s="897"/>
      <c r="CI112" s="897"/>
      <c r="CJ112" s="897"/>
      <c r="CK112" s="952"/>
      <c r="CL112" s="839"/>
      <c r="CM112" s="842" t="s">
        <v>422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v>13353</v>
      </c>
      <c r="DH112" s="835"/>
      <c r="DI112" s="835"/>
      <c r="DJ112" s="835"/>
      <c r="DK112" s="835"/>
      <c r="DL112" s="835">
        <v>13353</v>
      </c>
      <c r="DM112" s="835"/>
      <c r="DN112" s="835"/>
      <c r="DO112" s="835"/>
      <c r="DP112" s="835"/>
      <c r="DQ112" s="835">
        <v>13353</v>
      </c>
      <c r="DR112" s="835"/>
      <c r="DS112" s="835"/>
      <c r="DT112" s="835"/>
      <c r="DU112" s="835"/>
      <c r="DV112" s="812">
        <v>0.4</v>
      </c>
      <c r="DW112" s="812"/>
      <c r="DX112" s="812"/>
      <c r="DY112" s="812"/>
      <c r="DZ112" s="813"/>
    </row>
    <row r="113" spans="1:130" s="199" customFormat="1" ht="26.25" customHeight="1" x14ac:dyDescent="0.15">
      <c r="A113" s="939"/>
      <c r="B113" s="940"/>
      <c r="C113" s="768" t="s">
        <v>423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43056</v>
      </c>
      <c r="AB113" s="944"/>
      <c r="AC113" s="944"/>
      <c r="AD113" s="944"/>
      <c r="AE113" s="945"/>
      <c r="AF113" s="946">
        <v>41842</v>
      </c>
      <c r="AG113" s="944"/>
      <c r="AH113" s="944"/>
      <c r="AI113" s="944"/>
      <c r="AJ113" s="945"/>
      <c r="AK113" s="946">
        <v>40366</v>
      </c>
      <c r="AL113" s="944"/>
      <c r="AM113" s="944"/>
      <c r="AN113" s="944"/>
      <c r="AO113" s="945"/>
      <c r="AP113" s="947">
        <v>1.3</v>
      </c>
      <c r="AQ113" s="948"/>
      <c r="AR113" s="948"/>
      <c r="AS113" s="948"/>
      <c r="AT113" s="949"/>
      <c r="AU113" s="957"/>
      <c r="AV113" s="958"/>
      <c r="AW113" s="958"/>
      <c r="AX113" s="958"/>
      <c r="AY113" s="958"/>
      <c r="AZ113" s="833" t="s">
        <v>424</v>
      </c>
      <c r="BA113" s="768"/>
      <c r="BB113" s="768"/>
      <c r="BC113" s="768"/>
      <c r="BD113" s="768"/>
      <c r="BE113" s="768"/>
      <c r="BF113" s="768"/>
      <c r="BG113" s="768"/>
      <c r="BH113" s="768"/>
      <c r="BI113" s="768"/>
      <c r="BJ113" s="768"/>
      <c r="BK113" s="768"/>
      <c r="BL113" s="768"/>
      <c r="BM113" s="768"/>
      <c r="BN113" s="768"/>
      <c r="BO113" s="768"/>
      <c r="BP113" s="769"/>
      <c r="BQ113" s="834">
        <v>465364</v>
      </c>
      <c r="BR113" s="835"/>
      <c r="BS113" s="835"/>
      <c r="BT113" s="835"/>
      <c r="BU113" s="835"/>
      <c r="BV113" s="835">
        <v>595756</v>
      </c>
      <c r="BW113" s="835"/>
      <c r="BX113" s="835"/>
      <c r="BY113" s="835"/>
      <c r="BZ113" s="835"/>
      <c r="CA113" s="835">
        <v>580360</v>
      </c>
      <c r="CB113" s="835"/>
      <c r="CC113" s="835"/>
      <c r="CD113" s="835"/>
      <c r="CE113" s="835"/>
      <c r="CF113" s="896">
        <v>18.2</v>
      </c>
      <c r="CG113" s="897"/>
      <c r="CH113" s="897"/>
      <c r="CI113" s="897"/>
      <c r="CJ113" s="897"/>
      <c r="CK113" s="952"/>
      <c r="CL113" s="839"/>
      <c r="CM113" s="842" t="s">
        <v>425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426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49806</v>
      </c>
      <c r="AB114" s="798"/>
      <c r="AC114" s="798"/>
      <c r="AD114" s="798"/>
      <c r="AE114" s="799"/>
      <c r="AF114" s="800">
        <v>53416</v>
      </c>
      <c r="AG114" s="798"/>
      <c r="AH114" s="798"/>
      <c r="AI114" s="798"/>
      <c r="AJ114" s="799"/>
      <c r="AK114" s="800">
        <v>85542</v>
      </c>
      <c r="AL114" s="798"/>
      <c r="AM114" s="798"/>
      <c r="AN114" s="798"/>
      <c r="AO114" s="799"/>
      <c r="AP114" s="845">
        <v>2.7</v>
      </c>
      <c r="AQ114" s="846"/>
      <c r="AR114" s="846"/>
      <c r="AS114" s="846"/>
      <c r="AT114" s="847"/>
      <c r="AU114" s="957"/>
      <c r="AV114" s="958"/>
      <c r="AW114" s="958"/>
      <c r="AX114" s="958"/>
      <c r="AY114" s="958"/>
      <c r="AZ114" s="833" t="s">
        <v>427</v>
      </c>
      <c r="BA114" s="768"/>
      <c r="BB114" s="768"/>
      <c r="BC114" s="768"/>
      <c r="BD114" s="768"/>
      <c r="BE114" s="768"/>
      <c r="BF114" s="768"/>
      <c r="BG114" s="768"/>
      <c r="BH114" s="768"/>
      <c r="BI114" s="768"/>
      <c r="BJ114" s="768"/>
      <c r="BK114" s="768"/>
      <c r="BL114" s="768"/>
      <c r="BM114" s="768"/>
      <c r="BN114" s="768"/>
      <c r="BO114" s="768"/>
      <c r="BP114" s="769"/>
      <c r="BQ114" s="834">
        <v>1372695</v>
      </c>
      <c r="BR114" s="835"/>
      <c r="BS114" s="835"/>
      <c r="BT114" s="835"/>
      <c r="BU114" s="835"/>
      <c r="BV114" s="835">
        <v>1332960</v>
      </c>
      <c r="BW114" s="835"/>
      <c r="BX114" s="835"/>
      <c r="BY114" s="835"/>
      <c r="BZ114" s="835"/>
      <c r="CA114" s="835">
        <v>1237958</v>
      </c>
      <c r="CB114" s="835"/>
      <c r="CC114" s="835"/>
      <c r="CD114" s="835"/>
      <c r="CE114" s="835"/>
      <c r="CF114" s="896">
        <v>38.799999999999997</v>
      </c>
      <c r="CG114" s="897"/>
      <c r="CH114" s="897"/>
      <c r="CI114" s="897"/>
      <c r="CJ114" s="897"/>
      <c r="CK114" s="952"/>
      <c r="CL114" s="839"/>
      <c r="CM114" s="842" t="s">
        <v>428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429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13353</v>
      </c>
      <c r="AB115" s="944"/>
      <c r="AC115" s="944"/>
      <c r="AD115" s="944"/>
      <c r="AE115" s="945"/>
      <c r="AF115" s="946">
        <v>13353</v>
      </c>
      <c r="AG115" s="944"/>
      <c r="AH115" s="944"/>
      <c r="AI115" s="944"/>
      <c r="AJ115" s="945"/>
      <c r="AK115" s="946">
        <v>13353</v>
      </c>
      <c r="AL115" s="944"/>
      <c r="AM115" s="944"/>
      <c r="AN115" s="944"/>
      <c r="AO115" s="945"/>
      <c r="AP115" s="947">
        <v>0.4</v>
      </c>
      <c r="AQ115" s="948"/>
      <c r="AR115" s="948"/>
      <c r="AS115" s="948"/>
      <c r="AT115" s="949"/>
      <c r="AU115" s="957"/>
      <c r="AV115" s="958"/>
      <c r="AW115" s="958"/>
      <c r="AX115" s="958"/>
      <c r="AY115" s="958"/>
      <c r="AZ115" s="833" t="s">
        <v>430</v>
      </c>
      <c r="BA115" s="768"/>
      <c r="BB115" s="768"/>
      <c r="BC115" s="768"/>
      <c r="BD115" s="768"/>
      <c r="BE115" s="768"/>
      <c r="BF115" s="768"/>
      <c r="BG115" s="768"/>
      <c r="BH115" s="768"/>
      <c r="BI115" s="768"/>
      <c r="BJ115" s="768"/>
      <c r="BK115" s="768"/>
      <c r="BL115" s="768"/>
      <c r="BM115" s="768"/>
      <c r="BN115" s="768"/>
      <c r="BO115" s="768"/>
      <c r="BP115" s="769"/>
      <c r="BQ115" s="834" t="s">
        <v>111</v>
      </c>
      <c r="BR115" s="835"/>
      <c r="BS115" s="835"/>
      <c r="BT115" s="835"/>
      <c r="BU115" s="835"/>
      <c r="BV115" s="835" t="s">
        <v>111</v>
      </c>
      <c r="BW115" s="835"/>
      <c r="BX115" s="835"/>
      <c r="BY115" s="835"/>
      <c r="BZ115" s="835"/>
      <c r="CA115" s="835" t="s">
        <v>111</v>
      </c>
      <c r="CB115" s="835"/>
      <c r="CC115" s="835"/>
      <c r="CD115" s="835"/>
      <c r="CE115" s="835"/>
      <c r="CF115" s="896" t="s">
        <v>111</v>
      </c>
      <c r="CG115" s="897"/>
      <c r="CH115" s="897"/>
      <c r="CI115" s="897"/>
      <c r="CJ115" s="897"/>
      <c r="CK115" s="952"/>
      <c r="CL115" s="839"/>
      <c r="CM115" s="833" t="s">
        <v>431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111</v>
      </c>
      <c r="DH115" s="798"/>
      <c r="DI115" s="798"/>
      <c r="DJ115" s="798"/>
      <c r="DK115" s="799"/>
      <c r="DL115" s="800" t="s">
        <v>111</v>
      </c>
      <c r="DM115" s="798"/>
      <c r="DN115" s="798"/>
      <c r="DO115" s="798"/>
      <c r="DP115" s="799"/>
      <c r="DQ115" s="800" t="s">
        <v>111</v>
      </c>
      <c r="DR115" s="798"/>
      <c r="DS115" s="798"/>
      <c r="DT115" s="798"/>
      <c r="DU115" s="799"/>
      <c r="DV115" s="845" t="s">
        <v>111</v>
      </c>
      <c r="DW115" s="846"/>
      <c r="DX115" s="846"/>
      <c r="DY115" s="846"/>
      <c r="DZ115" s="847"/>
    </row>
    <row r="116" spans="1:130" s="199" customFormat="1" ht="26.25" customHeight="1" x14ac:dyDescent="0.15">
      <c r="A116" s="941"/>
      <c r="B116" s="942"/>
      <c r="C116" s="901" t="s">
        <v>432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433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434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170</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435</v>
      </c>
      <c r="Z117" s="924"/>
      <c r="AA117" s="929">
        <v>575370</v>
      </c>
      <c r="AB117" s="930"/>
      <c r="AC117" s="930"/>
      <c r="AD117" s="930"/>
      <c r="AE117" s="931"/>
      <c r="AF117" s="932">
        <v>561702</v>
      </c>
      <c r="AG117" s="930"/>
      <c r="AH117" s="930"/>
      <c r="AI117" s="930"/>
      <c r="AJ117" s="931"/>
      <c r="AK117" s="932">
        <v>574222</v>
      </c>
      <c r="AL117" s="930"/>
      <c r="AM117" s="930"/>
      <c r="AN117" s="930"/>
      <c r="AO117" s="931"/>
      <c r="AP117" s="933"/>
      <c r="AQ117" s="934"/>
      <c r="AR117" s="934"/>
      <c r="AS117" s="934"/>
      <c r="AT117" s="935"/>
      <c r="AU117" s="957"/>
      <c r="AV117" s="958"/>
      <c r="AW117" s="958"/>
      <c r="AX117" s="958"/>
      <c r="AY117" s="958"/>
      <c r="AZ117" s="884" t="s">
        <v>436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437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411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409</v>
      </c>
      <c r="AB118" s="923"/>
      <c r="AC118" s="923"/>
      <c r="AD118" s="923"/>
      <c r="AE118" s="924"/>
      <c r="AF118" s="925" t="s">
        <v>287</v>
      </c>
      <c r="AG118" s="923"/>
      <c r="AH118" s="923"/>
      <c r="AI118" s="923"/>
      <c r="AJ118" s="924"/>
      <c r="AK118" s="925" t="s">
        <v>286</v>
      </c>
      <c r="AL118" s="923"/>
      <c r="AM118" s="923"/>
      <c r="AN118" s="923"/>
      <c r="AO118" s="924"/>
      <c r="AP118" s="926" t="s">
        <v>410</v>
      </c>
      <c r="AQ118" s="927"/>
      <c r="AR118" s="927"/>
      <c r="AS118" s="927"/>
      <c r="AT118" s="928"/>
      <c r="AU118" s="957"/>
      <c r="AV118" s="958"/>
      <c r="AW118" s="958"/>
      <c r="AX118" s="958"/>
      <c r="AY118" s="958"/>
      <c r="AZ118" s="900" t="s">
        <v>438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439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414</v>
      </c>
      <c r="B119" s="837"/>
      <c r="C119" s="912" t="s">
        <v>415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170</v>
      </c>
      <c r="BA119" s="230"/>
      <c r="BB119" s="230"/>
      <c r="BC119" s="230"/>
      <c r="BD119" s="230"/>
      <c r="BE119" s="230"/>
      <c r="BF119" s="230"/>
      <c r="BG119" s="230"/>
      <c r="BH119" s="230"/>
      <c r="BI119" s="230"/>
      <c r="BJ119" s="230"/>
      <c r="BK119" s="230"/>
      <c r="BL119" s="230"/>
      <c r="BM119" s="230"/>
      <c r="BN119" s="230"/>
      <c r="BO119" s="898" t="s">
        <v>440</v>
      </c>
      <c r="BP119" s="899"/>
      <c r="BQ119" s="903">
        <v>6072686</v>
      </c>
      <c r="BR119" s="866"/>
      <c r="BS119" s="866"/>
      <c r="BT119" s="866"/>
      <c r="BU119" s="866"/>
      <c r="BV119" s="866">
        <v>5888788</v>
      </c>
      <c r="BW119" s="866"/>
      <c r="BX119" s="866"/>
      <c r="BY119" s="866"/>
      <c r="BZ119" s="866"/>
      <c r="CA119" s="866">
        <v>5486204</v>
      </c>
      <c r="CB119" s="866"/>
      <c r="CC119" s="866"/>
      <c r="CD119" s="866"/>
      <c r="CE119" s="866"/>
      <c r="CF119" s="764"/>
      <c r="CG119" s="765"/>
      <c r="CH119" s="765"/>
      <c r="CI119" s="765"/>
      <c r="CJ119" s="855"/>
      <c r="CK119" s="953"/>
      <c r="CL119" s="841"/>
      <c r="CM119" s="859" t="s">
        <v>441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111</v>
      </c>
      <c r="DH119" s="781"/>
      <c r="DI119" s="781"/>
      <c r="DJ119" s="781"/>
      <c r="DK119" s="782"/>
      <c r="DL119" s="783" t="s">
        <v>111</v>
      </c>
      <c r="DM119" s="781"/>
      <c r="DN119" s="781"/>
      <c r="DO119" s="781"/>
      <c r="DP119" s="782"/>
      <c r="DQ119" s="783" t="s">
        <v>111</v>
      </c>
      <c r="DR119" s="781"/>
      <c r="DS119" s="781"/>
      <c r="DT119" s="781"/>
      <c r="DU119" s="782"/>
      <c r="DV119" s="869" t="s">
        <v>111</v>
      </c>
      <c r="DW119" s="870"/>
      <c r="DX119" s="870"/>
      <c r="DY119" s="870"/>
      <c r="DZ119" s="871"/>
    </row>
    <row r="120" spans="1:130" s="199" customFormat="1" ht="26.25" customHeight="1" x14ac:dyDescent="0.15">
      <c r="A120" s="838"/>
      <c r="B120" s="839"/>
      <c r="C120" s="842" t="s">
        <v>418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442</v>
      </c>
      <c r="AV120" s="905"/>
      <c r="AW120" s="905"/>
      <c r="AX120" s="905"/>
      <c r="AY120" s="906"/>
      <c r="AZ120" s="881" t="s">
        <v>443</v>
      </c>
      <c r="BA120" s="826"/>
      <c r="BB120" s="826"/>
      <c r="BC120" s="826"/>
      <c r="BD120" s="826"/>
      <c r="BE120" s="826"/>
      <c r="BF120" s="826"/>
      <c r="BG120" s="826"/>
      <c r="BH120" s="826"/>
      <c r="BI120" s="826"/>
      <c r="BJ120" s="826"/>
      <c r="BK120" s="826"/>
      <c r="BL120" s="826"/>
      <c r="BM120" s="826"/>
      <c r="BN120" s="826"/>
      <c r="BO120" s="826"/>
      <c r="BP120" s="827"/>
      <c r="BQ120" s="882">
        <v>1638175</v>
      </c>
      <c r="BR120" s="863"/>
      <c r="BS120" s="863"/>
      <c r="BT120" s="863"/>
      <c r="BU120" s="863"/>
      <c r="BV120" s="863">
        <v>1761172</v>
      </c>
      <c r="BW120" s="863"/>
      <c r="BX120" s="863"/>
      <c r="BY120" s="863"/>
      <c r="BZ120" s="863"/>
      <c r="CA120" s="863">
        <v>1928994</v>
      </c>
      <c r="CB120" s="863"/>
      <c r="CC120" s="863"/>
      <c r="CD120" s="863"/>
      <c r="CE120" s="863"/>
      <c r="CF120" s="887">
        <v>60.4</v>
      </c>
      <c r="CG120" s="888"/>
      <c r="CH120" s="888"/>
      <c r="CI120" s="888"/>
      <c r="CJ120" s="888"/>
      <c r="CK120" s="889" t="s">
        <v>444</v>
      </c>
      <c r="CL120" s="873"/>
      <c r="CM120" s="873"/>
      <c r="CN120" s="873"/>
      <c r="CO120" s="874"/>
      <c r="CP120" s="893" t="s">
        <v>445</v>
      </c>
      <c r="CQ120" s="894"/>
      <c r="CR120" s="894"/>
      <c r="CS120" s="894"/>
      <c r="CT120" s="894"/>
      <c r="CU120" s="894"/>
      <c r="CV120" s="894"/>
      <c r="CW120" s="894"/>
      <c r="CX120" s="894"/>
      <c r="CY120" s="894"/>
      <c r="CZ120" s="894"/>
      <c r="DA120" s="894"/>
      <c r="DB120" s="894"/>
      <c r="DC120" s="894"/>
      <c r="DD120" s="894"/>
      <c r="DE120" s="894"/>
      <c r="DF120" s="895"/>
      <c r="DG120" s="882">
        <v>515736</v>
      </c>
      <c r="DH120" s="863"/>
      <c r="DI120" s="863"/>
      <c r="DJ120" s="863"/>
      <c r="DK120" s="863"/>
      <c r="DL120" s="863">
        <v>421492</v>
      </c>
      <c r="DM120" s="863"/>
      <c r="DN120" s="863"/>
      <c r="DO120" s="863"/>
      <c r="DP120" s="863"/>
      <c r="DQ120" s="863">
        <v>357473</v>
      </c>
      <c r="DR120" s="863"/>
      <c r="DS120" s="863"/>
      <c r="DT120" s="863"/>
      <c r="DU120" s="863"/>
      <c r="DV120" s="864">
        <v>11.2</v>
      </c>
      <c r="DW120" s="864"/>
      <c r="DX120" s="864"/>
      <c r="DY120" s="864"/>
      <c r="DZ120" s="865"/>
    </row>
    <row r="121" spans="1:130" s="199" customFormat="1" ht="26.25" customHeight="1" x14ac:dyDescent="0.15">
      <c r="A121" s="838"/>
      <c r="B121" s="839"/>
      <c r="C121" s="884" t="s">
        <v>446</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v>13353</v>
      </c>
      <c r="AB121" s="798"/>
      <c r="AC121" s="798"/>
      <c r="AD121" s="798"/>
      <c r="AE121" s="799"/>
      <c r="AF121" s="800">
        <v>13353</v>
      </c>
      <c r="AG121" s="798"/>
      <c r="AH121" s="798"/>
      <c r="AI121" s="798"/>
      <c r="AJ121" s="799"/>
      <c r="AK121" s="800">
        <v>13353</v>
      </c>
      <c r="AL121" s="798"/>
      <c r="AM121" s="798"/>
      <c r="AN121" s="798"/>
      <c r="AO121" s="799"/>
      <c r="AP121" s="845">
        <v>0.4</v>
      </c>
      <c r="AQ121" s="846"/>
      <c r="AR121" s="846"/>
      <c r="AS121" s="846"/>
      <c r="AT121" s="847"/>
      <c r="AU121" s="907"/>
      <c r="AV121" s="908"/>
      <c r="AW121" s="908"/>
      <c r="AX121" s="908"/>
      <c r="AY121" s="909"/>
      <c r="AZ121" s="833" t="s">
        <v>447</v>
      </c>
      <c r="BA121" s="768"/>
      <c r="BB121" s="768"/>
      <c r="BC121" s="768"/>
      <c r="BD121" s="768"/>
      <c r="BE121" s="768"/>
      <c r="BF121" s="768"/>
      <c r="BG121" s="768"/>
      <c r="BH121" s="768"/>
      <c r="BI121" s="768"/>
      <c r="BJ121" s="768"/>
      <c r="BK121" s="768"/>
      <c r="BL121" s="768"/>
      <c r="BM121" s="768"/>
      <c r="BN121" s="768"/>
      <c r="BO121" s="768"/>
      <c r="BP121" s="769"/>
      <c r="BQ121" s="834" t="s">
        <v>111</v>
      </c>
      <c r="BR121" s="835"/>
      <c r="BS121" s="835"/>
      <c r="BT121" s="835"/>
      <c r="BU121" s="835"/>
      <c r="BV121" s="835" t="s">
        <v>111</v>
      </c>
      <c r="BW121" s="835"/>
      <c r="BX121" s="835"/>
      <c r="BY121" s="835"/>
      <c r="BZ121" s="835"/>
      <c r="CA121" s="835" t="s">
        <v>111</v>
      </c>
      <c r="CB121" s="835"/>
      <c r="CC121" s="835"/>
      <c r="CD121" s="835"/>
      <c r="CE121" s="835"/>
      <c r="CF121" s="896" t="s">
        <v>111</v>
      </c>
      <c r="CG121" s="897"/>
      <c r="CH121" s="897"/>
      <c r="CI121" s="897"/>
      <c r="CJ121" s="897"/>
      <c r="CK121" s="890"/>
      <c r="CL121" s="876"/>
      <c r="CM121" s="876"/>
      <c r="CN121" s="876"/>
      <c r="CO121" s="877"/>
      <c r="CP121" s="856" t="s">
        <v>448</v>
      </c>
      <c r="CQ121" s="857"/>
      <c r="CR121" s="857"/>
      <c r="CS121" s="857"/>
      <c r="CT121" s="857"/>
      <c r="CU121" s="857"/>
      <c r="CV121" s="857"/>
      <c r="CW121" s="857"/>
      <c r="CX121" s="857"/>
      <c r="CY121" s="857"/>
      <c r="CZ121" s="857"/>
      <c r="DA121" s="857"/>
      <c r="DB121" s="857"/>
      <c r="DC121" s="857"/>
      <c r="DD121" s="857"/>
      <c r="DE121" s="857"/>
      <c r="DF121" s="858"/>
      <c r="DG121" s="834">
        <v>21728</v>
      </c>
      <c r="DH121" s="835"/>
      <c r="DI121" s="835"/>
      <c r="DJ121" s="835"/>
      <c r="DK121" s="835"/>
      <c r="DL121" s="835">
        <v>20641</v>
      </c>
      <c r="DM121" s="835"/>
      <c r="DN121" s="835"/>
      <c r="DO121" s="835"/>
      <c r="DP121" s="835"/>
      <c r="DQ121" s="835">
        <v>19288</v>
      </c>
      <c r="DR121" s="835"/>
      <c r="DS121" s="835"/>
      <c r="DT121" s="835"/>
      <c r="DU121" s="835"/>
      <c r="DV121" s="812">
        <v>0.6</v>
      </c>
      <c r="DW121" s="812"/>
      <c r="DX121" s="812"/>
      <c r="DY121" s="812"/>
      <c r="DZ121" s="813"/>
    </row>
    <row r="122" spans="1:130" s="199" customFormat="1" ht="26.25" customHeight="1" x14ac:dyDescent="0.15">
      <c r="A122" s="838"/>
      <c r="B122" s="839"/>
      <c r="C122" s="842" t="s">
        <v>428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449</v>
      </c>
      <c r="BA122" s="901"/>
      <c r="BB122" s="901"/>
      <c r="BC122" s="901"/>
      <c r="BD122" s="901"/>
      <c r="BE122" s="901"/>
      <c r="BF122" s="901"/>
      <c r="BG122" s="901"/>
      <c r="BH122" s="901"/>
      <c r="BI122" s="901"/>
      <c r="BJ122" s="901"/>
      <c r="BK122" s="901"/>
      <c r="BL122" s="901"/>
      <c r="BM122" s="901"/>
      <c r="BN122" s="901"/>
      <c r="BO122" s="901"/>
      <c r="BP122" s="902"/>
      <c r="BQ122" s="903">
        <v>4003310</v>
      </c>
      <c r="BR122" s="866"/>
      <c r="BS122" s="866"/>
      <c r="BT122" s="866"/>
      <c r="BU122" s="866"/>
      <c r="BV122" s="866">
        <v>4107900</v>
      </c>
      <c r="BW122" s="866"/>
      <c r="BX122" s="866"/>
      <c r="BY122" s="866"/>
      <c r="BZ122" s="866"/>
      <c r="CA122" s="866">
        <v>3721372</v>
      </c>
      <c r="CB122" s="866"/>
      <c r="CC122" s="866"/>
      <c r="CD122" s="866"/>
      <c r="CE122" s="866"/>
      <c r="CF122" s="867">
        <v>116.5</v>
      </c>
      <c r="CG122" s="868"/>
      <c r="CH122" s="868"/>
      <c r="CI122" s="868"/>
      <c r="CJ122" s="868"/>
      <c r="CK122" s="890"/>
      <c r="CL122" s="876"/>
      <c r="CM122" s="876"/>
      <c r="CN122" s="876"/>
      <c r="CO122" s="877"/>
      <c r="CP122" s="856" t="s">
        <v>450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434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170</v>
      </c>
      <c r="BA123" s="230"/>
      <c r="BB123" s="230"/>
      <c r="BC123" s="230"/>
      <c r="BD123" s="230"/>
      <c r="BE123" s="230"/>
      <c r="BF123" s="230"/>
      <c r="BG123" s="230"/>
      <c r="BH123" s="230"/>
      <c r="BI123" s="230"/>
      <c r="BJ123" s="230"/>
      <c r="BK123" s="230"/>
      <c r="BL123" s="230"/>
      <c r="BM123" s="230"/>
      <c r="BN123" s="230"/>
      <c r="BO123" s="898" t="s">
        <v>451</v>
      </c>
      <c r="BP123" s="899"/>
      <c r="BQ123" s="853">
        <v>5641485</v>
      </c>
      <c r="BR123" s="854"/>
      <c r="BS123" s="854"/>
      <c r="BT123" s="854"/>
      <c r="BU123" s="854"/>
      <c r="BV123" s="854">
        <v>5869072</v>
      </c>
      <c r="BW123" s="854"/>
      <c r="BX123" s="854"/>
      <c r="BY123" s="854"/>
      <c r="BZ123" s="854"/>
      <c r="CA123" s="854">
        <v>5650366</v>
      </c>
      <c r="CB123" s="854"/>
      <c r="CC123" s="854"/>
      <c r="CD123" s="854"/>
      <c r="CE123" s="854"/>
      <c r="CF123" s="764"/>
      <c r="CG123" s="765"/>
      <c r="CH123" s="765"/>
      <c r="CI123" s="765"/>
      <c r="CJ123" s="855"/>
      <c r="CK123" s="890"/>
      <c r="CL123" s="876"/>
      <c r="CM123" s="876"/>
      <c r="CN123" s="876"/>
      <c r="CO123" s="877"/>
      <c r="CP123" s="856" t="s">
        <v>452</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437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453</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13.5</v>
      </c>
      <c r="BR124" s="852"/>
      <c r="BS124" s="852"/>
      <c r="BT124" s="852"/>
      <c r="BU124" s="852"/>
      <c r="BV124" s="852">
        <v>0.6</v>
      </c>
      <c r="BW124" s="852"/>
      <c r="BX124" s="852"/>
      <c r="BY124" s="852"/>
      <c r="BZ124" s="852"/>
      <c r="CA124" s="852" t="s">
        <v>111</v>
      </c>
      <c r="CB124" s="852"/>
      <c r="CC124" s="852"/>
      <c r="CD124" s="852"/>
      <c r="CE124" s="852"/>
      <c r="CF124" s="742"/>
      <c r="CG124" s="743"/>
      <c r="CH124" s="743"/>
      <c r="CI124" s="743"/>
      <c r="CJ124" s="883"/>
      <c r="CK124" s="891"/>
      <c r="CL124" s="891"/>
      <c r="CM124" s="891"/>
      <c r="CN124" s="891"/>
      <c r="CO124" s="892"/>
      <c r="CP124" s="856" t="s">
        <v>454</v>
      </c>
      <c r="CQ124" s="857"/>
      <c r="CR124" s="857"/>
      <c r="CS124" s="857"/>
      <c r="CT124" s="857"/>
      <c r="CU124" s="857"/>
      <c r="CV124" s="857"/>
      <c r="CW124" s="857"/>
      <c r="CX124" s="857"/>
      <c r="CY124" s="857"/>
      <c r="CZ124" s="857"/>
      <c r="DA124" s="857"/>
      <c r="DB124" s="857"/>
      <c r="DC124" s="857"/>
      <c r="DD124" s="857"/>
      <c r="DE124" s="857"/>
      <c r="DF124" s="858"/>
      <c r="DG124" s="780" t="s">
        <v>111</v>
      </c>
      <c r="DH124" s="781"/>
      <c r="DI124" s="781"/>
      <c r="DJ124" s="781"/>
      <c r="DK124" s="782"/>
      <c r="DL124" s="783" t="s">
        <v>111</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439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455</v>
      </c>
      <c r="CL125" s="873"/>
      <c r="CM125" s="873"/>
      <c r="CN125" s="873"/>
      <c r="CO125" s="874"/>
      <c r="CP125" s="881" t="s">
        <v>456</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441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111</v>
      </c>
      <c r="AB126" s="798"/>
      <c r="AC126" s="798"/>
      <c r="AD126" s="798"/>
      <c r="AE126" s="799"/>
      <c r="AF126" s="800" t="s">
        <v>111</v>
      </c>
      <c r="AG126" s="798"/>
      <c r="AH126" s="798"/>
      <c r="AI126" s="798"/>
      <c r="AJ126" s="799"/>
      <c r="AK126" s="800" t="s">
        <v>111</v>
      </c>
      <c r="AL126" s="798"/>
      <c r="AM126" s="798"/>
      <c r="AN126" s="798"/>
      <c r="AO126" s="799"/>
      <c r="AP126" s="845" t="s">
        <v>111</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457</v>
      </c>
      <c r="CQ126" s="768"/>
      <c r="CR126" s="768"/>
      <c r="CS126" s="768"/>
      <c r="CT126" s="768"/>
      <c r="CU126" s="768"/>
      <c r="CV126" s="768"/>
      <c r="CW126" s="768"/>
      <c r="CX126" s="768"/>
      <c r="CY126" s="768"/>
      <c r="CZ126" s="768"/>
      <c r="DA126" s="768"/>
      <c r="DB126" s="768"/>
      <c r="DC126" s="768"/>
      <c r="DD126" s="768"/>
      <c r="DE126" s="768"/>
      <c r="DF126" s="769"/>
      <c r="DG126" s="834" t="s">
        <v>111</v>
      </c>
      <c r="DH126" s="835"/>
      <c r="DI126" s="835"/>
      <c r="DJ126" s="835"/>
      <c r="DK126" s="835"/>
      <c r="DL126" s="835" t="s">
        <v>111</v>
      </c>
      <c r="DM126" s="835"/>
      <c r="DN126" s="835"/>
      <c r="DO126" s="835"/>
      <c r="DP126" s="835"/>
      <c r="DQ126" s="835" t="s">
        <v>111</v>
      </c>
      <c r="DR126" s="835"/>
      <c r="DS126" s="835"/>
      <c r="DT126" s="835"/>
      <c r="DU126" s="835"/>
      <c r="DV126" s="812" t="s">
        <v>111</v>
      </c>
      <c r="DW126" s="812"/>
      <c r="DX126" s="812"/>
      <c r="DY126" s="812"/>
      <c r="DZ126" s="813"/>
    </row>
    <row r="127" spans="1:130" s="199" customFormat="1" ht="26.25" customHeight="1" x14ac:dyDescent="0.15">
      <c r="A127" s="840"/>
      <c r="B127" s="841"/>
      <c r="C127" s="859" t="s">
        <v>458</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459</v>
      </c>
      <c r="AY127" s="830"/>
      <c r="AZ127" s="830"/>
      <c r="BA127" s="830"/>
      <c r="BB127" s="830"/>
      <c r="BC127" s="830"/>
      <c r="BD127" s="830"/>
      <c r="BE127" s="831"/>
      <c r="BF127" s="829" t="s">
        <v>460</v>
      </c>
      <c r="BG127" s="830"/>
      <c r="BH127" s="830"/>
      <c r="BI127" s="830"/>
      <c r="BJ127" s="830"/>
      <c r="BK127" s="830"/>
      <c r="BL127" s="831"/>
      <c r="BM127" s="829" t="s">
        <v>461</v>
      </c>
      <c r="BN127" s="830"/>
      <c r="BO127" s="830"/>
      <c r="BP127" s="830"/>
      <c r="BQ127" s="830"/>
      <c r="BR127" s="830"/>
      <c r="BS127" s="831"/>
      <c r="BT127" s="829" t="s">
        <v>462</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463</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464</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465</v>
      </c>
      <c r="X128" s="816"/>
      <c r="Y128" s="816"/>
      <c r="Z128" s="817"/>
      <c r="AA128" s="818" t="s">
        <v>111</v>
      </c>
      <c r="AB128" s="819"/>
      <c r="AC128" s="819"/>
      <c r="AD128" s="819"/>
      <c r="AE128" s="820"/>
      <c r="AF128" s="821" t="s">
        <v>111</v>
      </c>
      <c r="AG128" s="819"/>
      <c r="AH128" s="819"/>
      <c r="AI128" s="819"/>
      <c r="AJ128" s="820"/>
      <c r="AK128" s="821" t="s">
        <v>111</v>
      </c>
      <c r="AL128" s="819"/>
      <c r="AM128" s="819"/>
      <c r="AN128" s="819"/>
      <c r="AO128" s="820"/>
      <c r="AP128" s="822"/>
      <c r="AQ128" s="823"/>
      <c r="AR128" s="823"/>
      <c r="AS128" s="823"/>
      <c r="AT128" s="824"/>
      <c r="AU128" s="235"/>
      <c r="AV128" s="235"/>
      <c r="AW128" s="235"/>
      <c r="AX128" s="825" t="s">
        <v>466</v>
      </c>
      <c r="AY128" s="826"/>
      <c r="AZ128" s="826"/>
      <c r="BA128" s="826"/>
      <c r="BB128" s="826"/>
      <c r="BC128" s="826"/>
      <c r="BD128" s="826"/>
      <c r="BE128" s="827"/>
      <c r="BF128" s="804" t="s">
        <v>111</v>
      </c>
      <c r="BG128" s="805"/>
      <c r="BH128" s="805"/>
      <c r="BI128" s="805"/>
      <c r="BJ128" s="805"/>
      <c r="BK128" s="805"/>
      <c r="BL128" s="828"/>
      <c r="BM128" s="804">
        <v>15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467</v>
      </c>
      <c r="CQ128" s="746"/>
      <c r="CR128" s="746"/>
      <c r="CS128" s="746"/>
      <c r="CT128" s="746"/>
      <c r="CU128" s="746"/>
      <c r="CV128" s="746"/>
      <c r="CW128" s="746"/>
      <c r="CX128" s="746"/>
      <c r="CY128" s="746"/>
      <c r="CZ128" s="746"/>
      <c r="DA128" s="746"/>
      <c r="DB128" s="746"/>
      <c r="DC128" s="746"/>
      <c r="DD128" s="746"/>
      <c r="DE128" s="746"/>
      <c r="DF128" s="747"/>
      <c r="DG128" s="808" t="s">
        <v>111</v>
      </c>
      <c r="DH128" s="809"/>
      <c r="DI128" s="809"/>
      <c r="DJ128" s="809"/>
      <c r="DK128" s="809"/>
      <c r="DL128" s="809" t="s">
        <v>111</v>
      </c>
      <c r="DM128" s="809"/>
      <c r="DN128" s="809"/>
      <c r="DO128" s="809"/>
      <c r="DP128" s="809"/>
      <c r="DQ128" s="809" t="s">
        <v>111</v>
      </c>
      <c r="DR128" s="809"/>
      <c r="DS128" s="809"/>
      <c r="DT128" s="809"/>
      <c r="DU128" s="809"/>
      <c r="DV128" s="810" t="s">
        <v>111</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468</v>
      </c>
      <c r="X129" s="795"/>
      <c r="Y129" s="795"/>
      <c r="Z129" s="796"/>
      <c r="AA129" s="797">
        <v>3569492</v>
      </c>
      <c r="AB129" s="798"/>
      <c r="AC129" s="798"/>
      <c r="AD129" s="798"/>
      <c r="AE129" s="799"/>
      <c r="AF129" s="800">
        <v>3645047</v>
      </c>
      <c r="AG129" s="798"/>
      <c r="AH129" s="798"/>
      <c r="AI129" s="798"/>
      <c r="AJ129" s="799"/>
      <c r="AK129" s="800">
        <v>3573594</v>
      </c>
      <c r="AL129" s="798"/>
      <c r="AM129" s="798"/>
      <c r="AN129" s="798"/>
      <c r="AO129" s="799"/>
      <c r="AP129" s="801"/>
      <c r="AQ129" s="802"/>
      <c r="AR129" s="802"/>
      <c r="AS129" s="802"/>
      <c r="AT129" s="803"/>
      <c r="AU129" s="237"/>
      <c r="AV129" s="237"/>
      <c r="AW129" s="237"/>
      <c r="AX129" s="767" t="s">
        <v>469</v>
      </c>
      <c r="AY129" s="768"/>
      <c r="AZ129" s="768"/>
      <c r="BA129" s="768"/>
      <c r="BB129" s="768"/>
      <c r="BC129" s="768"/>
      <c r="BD129" s="768"/>
      <c r="BE129" s="769"/>
      <c r="BF129" s="787" t="s">
        <v>111</v>
      </c>
      <c r="BG129" s="788"/>
      <c r="BH129" s="788"/>
      <c r="BI129" s="788"/>
      <c r="BJ129" s="788"/>
      <c r="BK129" s="788"/>
      <c r="BL129" s="789"/>
      <c r="BM129" s="787">
        <v>20</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470</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471</v>
      </c>
      <c r="X130" s="795"/>
      <c r="Y130" s="795"/>
      <c r="Z130" s="796"/>
      <c r="AA130" s="797">
        <v>392138</v>
      </c>
      <c r="AB130" s="798"/>
      <c r="AC130" s="798"/>
      <c r="AD130" s="798"/>
      <c r="AE130" s="799"/>
      <c r="AF130" s="800">
        <v>375523</v>
      </c>
      <c r="AG130" s="798"/>
      <c r="AH130" s="798"/>
      <c r="AI130" s="798"/>
      <c r="AJ130" s="799"/>
      <c r="AK130" s="800">
        <v>378987</v>
      </c>
      <c r="AL130" s="798"/>
      <c r="AM130" s="798"/>
      <c r="AN130" s="798"/>
      <c r="AO130" s="799"/>
      <c r="AP130" s="801"/>
      <c r="AQ130" s="802"/>
      <c r="AR130" s="802"/>
      <c r="AS130" s="802"/>
      <c r="AT130" s="803"/>
      <c r="AU130" s="237"/>
      <c r="AV130" s="237"/>
      <c r="AW130" s="237"/>
      <c r="AX130" s="767" t="s">
        <v>472</v>
      </c>
      <c r="AY130" s="768"/>
      <c r="AZ130" s="768"/>
      <c r="BA130" s="768"/>
      <c r="BB130" s="768"/>
      <c r="BC130" s="768"/>
      <c r="BD130" s="768"/>
      <c r="BE130" s="769"/>
      <c r="BF130" s="770">
        <v>5.8</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473</v>
      </c>
      <c r="X131" s="778"/>
      <c r="Y131" s="778"/>
      <c r="Z131" s="779"/>
      <c r="AA131" s="780">
        <v>3177354</v>
      </c>
      <c r="AB131" s="781"/>
      <c r="AC131" s="781"/>
      <c r="AD131" s="781"/>
      <c r="AE131" s="782"/>
      <c r="AF131" s="783">
        <v>3269524</v>
      </c>
      <c r="AG131" s="781"/>
      <c r="AH131" s="781"/>
      <c r="AI131" s="781"/>
      <c r="AJ131" s="782"/>
      <c r="AK131" s="783">
        <v>3194607</v>
      </c>
      <c r="AL131" s="781"/>
      <c r="AM131" s="781"/>
      <c r="AN131" s="781"/>
      <c r="AO131" s="782"/>
      <c r="AP131" s="784"/>
      <c r="AQ131" s="785"/>
      <c r="AR131" s="785"/>
      <c r="AS131" s="785"/>
      <c r="AT131" s="786"/>
      <c r="AU131" s="237"/>
      <c r="AV131" s="237"/>
      <c r="AW131" s="237"/>
      <c r="AX131" s="745" t="s">
        <v>474</v>
      </c>
      <c r="AY131" s="746"/>
      <c r="AZ131" s="746"/>
      <c r="BA131" s="746"/>
      <c r="BB131" s="746"/>
      <c r="BC131" s="746"/>
      <c r="BD131" s="746"/>
      <c r="BE131" s="747"/>
      <c r="BF131" s="748" t="s">
        <v>111</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475</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476</v>
      </c>
      <c r="W132" s="758"/>
      <c r="X132" s="758"/>
      <c r="Y132" s="758"/>
      <c r="Z132" s="759"/>
      <c r="AA132" s="760">
        <v>5.7668110009999998</v>
      </c>
      <c r="AB132" s="761"/>
      <c r="AC132" s="761"/>
      <c r="AD132" s="761"/>
      <c r="AE132" s="762"/>
      <c r="AF132" s="763">
        <v>5.6943763069999997</v>
      </c>
      <c r="AG132" s="761"/>
      <c r="AH132" s="761"/>
      <c r="AI132" s="761"/>
      <c r="AJ132" s="762"/>
      <c r="AK132" s="763">
        <v>6.1113933579999999</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477</v>
      </c>
      <c r="W133" s="737"/>
      <c r="X133" s="737"/>
      <c r="Y133" s="737"/>
      <c r="Z133" s="738"/>
      <c r="AA133" s="739">
        <v>7.1</v>
      </c>
      <c r="AB133" s="740"/>
      <c r="AC133" s="740"/>
      <c r="AD133" s="740"/>
      <c r="AE133" s="741"/>
      <c r="AF133" s="739">
        <v>6.2</v>
      </c>
      <c r="AG133" s="740"/>
      <c r="AH133" s="740"/>
      <c r="AI133" s="740"/>
      <c r="AJ133" s="741"/>
      <c r="AK133" s="739">
        <v>5.8</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B71:P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55" zoomScaleNormal="85" zoomScaleSheetLayoutView="55" workbookViewId="0">
      <selection activeCell="M94" sqref="M94"/>
    </sheetView>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40" zoomScaleNormal="4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7"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A13" zoomScale="55" zoomScaleSheetLayoutView="5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478</v>
      </c>
      <c r="B5" s="248"/>
      <c r="C5" s="248"/>
      <c r="D5" s="248"/>
      <c r="E5" s="248"/>
      <c r="F5" s="248"/>
      <c r="G5" s="248"/>
      <c r="H5" s="248"/>
      <c r="I5" s="248"/>
      <c r="J5" s="248"/>
      <c r="K5" s="248"/>
      <c r="L5" s="248"/>
      <c r="M5" s="248"/>
      <c r="N5" s="248"/>
      <c r="O5" s="249"/>
    </row>
    <row r="6" spans="1:16" x14ac:dyDescent="0.15">
      <c r="A6" s="250"/>
      <c r="B6" s="246"/>
      <c r="C6" s="246"/>
      <c r="D6" s="246"/>
      <c r="E6" s="246"/>
      <c r="F6" s="246"/>
      <c r="G6" s="251" t="s">
        <v>479</v>
      </c>
      <c r="H6" s="251"/>
      <c r="I6" s="251"/>
      <c r="J6" s="251"/>
      <c r="K6" s="246"/>
      <c r="L6" s="246"/>
      <c r="M6" s="246"/>
      <c r="N6" s="246"/>
    </row>
    <row r="7" spans="1:16" x14ac:dyDescent="0.15">
      <c r="A7" s="250"/>
      <c r="B7" s="246"/>
      <c r="C7" s="246"/>
      <c r="D7" s="246"/>
      <c r="E7" s="246"/>
      <c r="F7" s="246"/>
      <c r="G7" s="253"/>
      <c r="H7" s="254"/>
      <c r="I7" s="254"/>
      <c r="J7" s="255"/>
      <c r="K7" s="1153" t="s">
        <v>480</v>
      </c>
      <c r="L7" s="256"/>
      <c r="M7" s="257" t="s">
        <v>481</v>
      </c>
      <c r="N7" s="258"/>
    </row>
    <row r="8" spans="1:16" x14ac:dyDescent="0.15">
      <c r="A8" s="250"/>
      <c r="B8" s="246"/>
      <c r="C8" s="246"/>
      <c r="D8" s="246"/>
      <c r="E8" s="246"/>
      <c r="F8" s="246"/>
      <c r="G8" s="259"/>
      <c r="H8" s="260"/>
      <c r="I8" s="260"/>
      <c r="J8" s="261"/>
      <c r="K8" s="1154"/>
      <c r="L8" s="262" t="s">
        <v>482</v>
      </c>
      <c r="M8" s="263" t="s">
        <v>483</v>
      </c>
      <c r="N8" s="264" t="s">
        <v>484</v>
      </c>
    </row>
    <row r="9" spans="1:16" x14ac:dyDescent="0.15">
      <c r="A9" s="250"/>
      <c r="B9" s="246"/>
      <c r="C9" s="246"/>
      <c r="D9" s="246"/>
      <c r="E9" s="246"/>
      <c r="F9" s="246"/>
      <c r="G9" s="1167" t="s">
        <v>485</v>
      </c>
      <c r="H9" s="1168"/>
      <c r="I9" s="1168"/>
      <c r="J9" s="1169"/>
      <c r="K9" s="265">
        <v>834128</v>
      </c>
      <c r="L9" s="266">
        <v>57697</v>
      </c>
      <c r="M9" s="267">
        <v>85150</v>
      </c>
      <c r="N9" s="268">
        <v>-32.200000000000003</v>
      </c>
    </row>
    <row r="10" spans="1:16" x14ac:dyDescent="0.15">
      <c r="A10" s="250"/>
      <c r="B10" s="246"/>
      <c r="C10" s="246"/>
      <c r="D10" s="246"/>
      <c r="E10" s="246"/>
      <c r="F10" s="246"/>
      <c r="G10" s="1167" t="s">
        <v>486</v>
      </c>
      <c r="H10" s="1168"/>
      <c r="I10" s="1168"/>
      <c r="J10" s="1169"/>
      <c r="K10" s="269">
        <v>60111</v>
      </c>
      <c r="L10" s="270">
        <v>4158</v>
      </c>
      <c r="M10" s="271">
        <v>9032</v>
      </c>
      <c r="N10" s="272">
        <v>-54</v>
      </c>
    </row>
    <row r="11" spans="1:16" ht="13.5" customHeight="1" x14ac:dyDescent="0.15">
      <c r="A11" s="250"/>
      <c r="B11" s="246"/>
      <c r="C11" s="246"/>
      <c r="D11" s="246"/>
      <c r="E11" s="246"/>
      <c r="F11" s="246"/>
      <c r="G11" s="1167" t="s">
        <v>487</v>
      </c>
      <c r="H11" s="1168"/>
      <c r="I11" s="1168"/>
      <c r="J11" s="1169"/>
      <c r="K11" s="269">
        <v>252807</v>
      </c>
      <c r="L11" s="270">
        <v>17487</v>
      </c>
      <c r="M11" s="271">
        <v>13711</v>
      </c>
      <c r="N11" s="272">
        <v>27.5</v>
      </c>
    </row>
    <row r="12" spans="1:16" ht="13.5" customHeight="1" x14ac:dyDescent="0.15">
      <c r="A12" s="250"/>
      <c r="B12" s="246"/>
      <c r="C12" s="246"/>
      <c r="D12" s="246"/>
      <c r="E12" s="246"/>
      <c r="F12" s="246"/>
      <c r="G12" s="1167" t="s">
        <v>488</v>
      </c>
      <c r="H12" s="1168"/>
      <c r="I12" s="1168"/>
      <c r="J12" s="1169"/>
      <c r="K12" s="269">
        <v>21481</v>
      </c>
      <c r="L12" s="270">
        <v>1486</v>
      </c>
      <c r="M12" s="271">
        <v>641</v>
      </c>
      <c r="N12" s="272">
        <v>131.80000000000001</v>
      </c>
    </row>
    <row r="13" spans="1:16" ht="13.5" customHeight="1" x14ac:dyDescent="0.15">
      <c r="A13" s="250"/>
      <c r="B13" s="246"/>
      <c r="C13" s="246"/>
      <c r="D13" s="246"/>
      <c r="E13" s="246"/>
      <c r="F13" s="246"/>
      <c r="G13" s="1167" t="s">
        <v>489</v>
      </c>
      <c r="H13" s="1168"/>
      <c r="I13" s="1168"/>
      <c r="J13" s="1169"/>
      <c r="K13" s="269" t="s">
        <v>490</v>
      </c>
      <c r="L13" s="270" t="s">
        <v>490</v>
      </c>
      <c r="M13" s="271" t="s">
        <v>490</v>
      </c>
      <c r="N13" s="272" t="s">
        <v>490</v>
      </c>
    </row>
    <row r="14" spans="1:16" ht="13.5" customHeight="1" x14ac:dyDescent="0.15">
      <c r="A14" s="250"/>
      <c r="B14" s="246"/>
      <c r="C14" s="246"/>
      <c r="D14" s="246"/>
      <c r="E14" s="246"/>
      <c r="F14" s="246"/>
      <c r="G14" s="1167" t="s">
        <v>491</v>
      </c>
      <c r="H14" s="1168"/>
      <c r="I14" s="1168"/>
      <c r="J14" s="1169"/>
      <c r="K14" s="269">
        <v>90672</v>
      </c>
      <c r="L14" s="270">
        <v>6272</v>
      </c>
      <c r="M14" s="271">
        <v>4184</v>
      </c>
      <c r="N14" s="272">
        <v>49.9</v>
      </c>
    </row>
    <row r="15" spans="1:16" ht="13.5" customHeight="1" x14ac:dyDescent="0.15">
      <c r="A15" s="250"/>
      <c r="B15" s="246"/>
      <c r="C15" s="246"/>
      <c r="D15" s="246"/>
      <c r="E15" s="246"/>
      <c r="F15" s="246"/>
      <c r="G15" s="1167" t="s">
        <v>492</v>
      </c>
      <c r="H15" s="1168"/>
      <c r="I15" s="1168"/>
      <c r="J15" s="1169"/>
      <c r="K15" s="269">
        <v>75601</v>
      </c>
      <c r="L15" s="270">
        <v>5229</v>
      </c>
      <c r="M15" s="271">
        <v>2000</v>
      </c>
      <c r="N15" s="272">
        <v>161.5</v>
      </c>
    </row>
    <row r="16" spans="1:16" x14ac:dyDescent="0.15">
      <c r="A16" s="250"/>
      <c r="B16" s="246"/>
      <c r="C16" s="246"/>
      <c r="D16" s="246"/>
      <c r="E16" s="246"/>
      <c r="F16" s="246"/>
      <c r="G16" s="1170" t="s">
        <v>493</v>
      </c>
      <c r="H16" s="1171"/>
      <c r="I16" s="1171"/>
      <c r="J16" s="1172"/>
      <c r="K16" s="270">
        <v>-102794</v>
      </c>
      <c r="L16" s="270">
        <v>-7110</v>
      </c>
      <c r="M16" s="271">
        <v>-8546</v>
      </c>
      <c r="N16" s="272">
        <v>-16.8</v>
      </c>
    </row>
    <row r="17" spans="1:16" x14ac:dyDescent="0.15">
      <c r="A17" s="250"/>
      <c r="B17" s="246"/>
      <c r="C17" s="246"/>
      <c r="D17" s="246"/>
      <c r="E17" s="246"/>
      <c r="F17" s="246"/>
      <c r="G17" s="1170" t="s">
        <v>170</v>
      </c>
      <c r="H17" s="1171"/>
      <c r="I17" s="1171"/>
      <c r="J17" s="1172"/>
      <c r="K17" s="270">
        <v>1232006</v>
      </c>
      <c r="L17" s="270">
        <v>85219</v>
      </c>
      <c r="M17" s="271">
        <v>106172</v>
      </c>
      <c r="N17" s="272">
        <v>-19.7</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494</v>
      </c>
      <c r="H19" s="246"/>
      <c r="I19" s="246"/>
      <c r="J19" s="246"/>
      <c r="K19" s="246"/>
      <c r="L19" s="246"/>
      <c r="M19" s="246"/>
      <c r="N19" s="246"/>
    </row>
    <row r="20" spans="1:16" x14ac:dyDescent="0.15">
      <c r="A20" s="250"/>
      <c r="B20" s="246"/>
      <c r="C20" s="246"/>
      <c r="D20" s="246"/>
      <c r="E20" s="246"/>
      <c r="F20" s="246"/>
      <c r="G20" s="274"/>
      <c r="H20" s="275"/>
      <c r="I20" s="275"/>
      <c r="J20" s="276"/>
      <c r="K20" s="277" t="s">
        <v>495</v>
      </c>
      <c r="L20" s="278" t="s">
        <v>496</v>
      </c>
      <c r="M20" s="279" t="s">
        <v>497</v>
      </c>
      <c r="N20" s="280"/>
    </row>
    <row r="21" spans="1:16" s="286" customFormat="1" x14ac:dyDescent="0.15">
      <c r="A21" s="281"/>
      <c r="B21" s="251"/>
      <c r="C21" s="251"/>
      <c r="D21" s="251"/>
      <c r="E21" s="251"/>
      <c r="F21" s="251"/>
      <c r="G21" s="1164" t="s">
        <v>498</v>
      </c>
      <c r="H21" s="1165"/>
      <c r="I21" s="1165"/>
      <c r="J21" s="1166"/>
      <c r="K21" s="282">
        <v>7.26</v>
      </c>
      <c r="L21" s="283">
        <v>10.19</v>
      </c>
      <c r="M21" s="284">
        <v>-2.93</v>
      </c>
      <c r="N21" s="251"/>
      <c r="O21" s="285"/>
      <c r="P21" s="281"/>
    </row>
    <row r="22" spans="1:16" s="286" customFormat="1" x14ac:dyDescent="0.15">
      <c r="A22" s="281"/>
      <c r="B22" s="251"/>
      <c r="C22" s="251"/>
      <c r="D22" s="251"/>
      <c r="E22" s="251"/>
      <c r="F22" s="251"/>
      <c r="G22" s="1164" t="s">
        <v>499</v>
      </c>
      <c r="H22" s="1165"/>
      <c r="I22" s="1165"/>
      <c r="J22" s="1166"/>
      <c r="K22" s="287">
        <v>99.8</v>
      </c>
      <c r="L22" s="288">
        <v>96.4</v>
      </c>
      <c r="M22" s="289">
        <v>3.4</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500</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501</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502</v>
      </c>
      <c r="H29" s="251"/>
      <c r="I29" s="251"/>
      <c r="J29" s="251"/>
      <c r="K29" s="246"/>
      <c r="L29" s="246"/>
      <c r="M29" s="246"/>
      <c r="N29" s="246"/>
      <c r="O29" s="295"/>
    </row>
    <row r="30" spans="1:16" x14ac:dyDescent="0.15">
      <c r="A30" s="250"/>
      <c r="B30" s="246"/>
      <c r="C30" s="246"/>
      <c r="D30" s="246"/>
      <c r="E30" s="246"/>
      <c r="F30" s="246"/>
      <c r="G30" s="253"/>
      <c r="H30" s="254"/>
      <c r="I30" s="254"/>
      <c r="J30" s="255"/>
      <c r="K30" s="1153" t="s">
        <v>480</v>
      </c>
      <c r="L30" s="256"/>
      <c r="M30" s="257" t="s">
        <v>481</v>
      </c>
      <c r="N30" s="258"/>
    </row>
    <row r="31" spans="1:16" x14ac:dyDescent="0.15">
      <c r="A31" s="250"/>
      <c r="B31" s="246"/>
      <c r="C31" s="246"/>
      <c r="D31" s="246"/>
      <c r="E31" s="246"/>
      <c r="F31" s="246"/>
      <c r="G31" s="259"/>
      <c r="H31" s="260"/>
      <c r="I31" s="260"/>
      <c r="J31" s="261"/>
      <c r="K31" s="1154"/>
      <c r="L31" s="262" t="s">
        <v>482</v>
      </c>
      <c r="M31" s="263" t="s">
        <v>483</v>
      </c>
      <c r="N31" s="264" t="s">
        <v>484</v>
      </c>
    </row>
    <row r="32" spans="1:16" ht="27" customHeight="1" x14ac:dyDescent="0.15">
      <c r="A32" s="250"/>
      <c r="B32" s="246"/>
      <c r="C32" s="246"/>
      <c r="D32" s="246"/>
      <c r="E32" s="246"/>
      <c r="F32" s="246"/>
      <c r="G32" s="1155" t="s">
        <v>503</v>
      </c>
      <c r="H32" s="1156"/>
      <c r="I32" s="1156"/>
      <c r="J32" s="1157"/>
      <c r="K32" s="296">
        <v>434961</v>
      </c>
      <c r="L32" s="296">
        <v>30087</v>
      </c>
      <c r="M32" s="297">
        <v>58921</v>
      </c>
      <c r="N32" s="298">
        <v>-48.9</v>
      </c>
    </row>
    <row r="33" spans="1:16" ht="13.5" customHeight="1" x14ac:dyDescent="0.15">
      <c r="A33" s="250"/>
      <c r="B33" s="246"/>
      <c r="C33" s="246"/>
      <c r="D33" s="246"/>
      <c r="E33" s="246"/>
      <c r="F33" s="246"/>
      <c r="G33" s="1155" t="s">
        <v>504</v>
      </c>
      <c r="H33" s="1156"/>
      <c r="I33" s="1156"/>
      <c r="J33" s="1157"/>
      <c r="K33" s="296" t="s">
        <v>490</v>
      </c>
      <c r="L33" s="296" t="s">
        <v>490</v>
      </c>
      <c r="M33" s="297" t="s">
        <v>490</v>
      </c>
      <c r="N33" s="298" t="s">
        <v>490</v>
      </c>
    </row>
    <row r="34" spans="1:16" ht="27" customHeight="1" x14ac:dyDescent="0.15">
      <c r="A34" s="250"/>
      <c r="B34" s="246"/>
      <c r="C34" s="246"/>
      <c r="D34" s="246"/>
      <c r="E34" s="246"/>
      <c r="F34" s="246"/>
      <c r="G34" s="1155" t="s">
        <v>505</v>
      </c>
      <c r="H34" s="1156"/>
      <c r="I34" s="1156"/>
      <c r="J34" s="1157"/>
      <c r="K34" s="296" t="s">
        <v>490</v>
      </c>
      <c r="L34" s="296" t="s">
        <v>490</v>
      </c>
      <c r="M34" s="297">
        <v>1</v>
      </c>
      <c r="N34" s="298" t="s">
        <v>490</v>
      </c>
    </row>
    <row r="35" spans="1:16" ht="27" customHeight="1" x14ac:dyDescent="0.15">
      <c r="A35" s="250"/>
      <c r="B35" s="246"/>
      <c r="C35" s="246"/>
      <c r="D35" s="246"/>
      <c r="E35" s="246"/>
      <c r="F35" s="246"/>
      <c r="G35" s="1155" t="s">
        <v>506</v>
      </c>
      <c r="H35" s="1156"/>
      <c r="I35" s="1156"/>
      <c r="J35" s="1157"/>
      <c r="K35" s="296">
        <v>40366</v>
      </c>
      <c r="L35" s="296">
        <v>2792</v>
      </c>
      <c r="M35" s="297">
        <v>21946</v>
      </c>
      <c r="N35" s="298">
        <v>-87.3</v>
      </c>
    </row>
    <row r="36" spans="1:16" ht="27" customHeight="1" x14ac:dyDescent="0.15">
      <c r="A36" s="250"/>
      <c r="B36" s="246"/>
      <c r="C36" s="246"/>
      <c r="D36" s="246"/>
      <c r="E36" s="246"/>
      <c r="F36" s="246"/>
      <c r="G36" s="1155" t="s">
        <v>507</v>
      </c>
      <c r="H36" s="1156"/>
      <c r="I36" s="1156"/>
      <c r="J36" s="1157"/>
      <c r="K36" s="296">
        <v>85542</v>
      </c>
      <c r="L36" s="296">
        <v>5917</v>
      </c>
      <c r="M36" s="297">
        <v>3467</v>
      </c>
      <c r="N36" s="298">
        <v>70.7</v>
      </c>
    </row>
    <row r="37" spans="1:16" ht="13.5" customHeight="1" x14ac:dyDescent="0.15">
      <c r="A37" s="250"/>
      <c r="B37" s="246"/>
      <c r="C37" s="246"/>
      <c r="D37" s="246"/>
      <c r="E37" s="246"/>
      <c r="F37" s="246"/>
      <c r="G37" s="1155" t="s">
        <v>508</v>
      </c>
      <c r="H37" s="1156"/>
      <c r="I37" s="1156"/>
      <c r="J37" s="1157"/>
      <c r="K37" s="296">
        <v>13353</v>
      </c>
      <c r="L37" s="296">
        <v>924</v>
      </c>
      <c r="M37" s="297">
        <v>1242</v>
      </c>
      <c r="N37" s="298">
        <v>-25.6</v>
      </c>
    </row>
    <row r="38" spans="1:16" ht="27" customHeight="1" x14ac:dyDescent="0.15">
      <c r="A38" s="250"/>
      <c r="B38" s="246"/>
      <c r="C38" s="246"/>
      <c r="D38" s="246"/>
      <c r="E38" s="246"/>
      <c r="F38" s="246"/>
      <c r="G38" s="1158" t="s">
        <v>509</v>
      </c>
      <c r="H38" s="1159"/>
      <c r="I38" s="1159"/>
      <c r="J38" s="1160"/>
      <c r="K38" s="299" t="s">
        <v>490</v>
      </c>
      <c r="L38" s="299" t="s">
        <v>490</v>
      </c>
      <c r="M38" s="300">
        <v>1</v>
      </c>
      <c r="N38" s="301" t="s">
        <v>490</v>
      </c>
      <c r="O38" s="295"/>
    </row>
    <row r="39" spans="1:16" x14ac:dyDescent="0.15">
      <c r="A39" s="250"/>
      <c r="B39" s="246"/>
      <c r="C39" s="246"/>
      <c r="D39" s="246"/>
      <c r="E39" s="246"/>
      <c r="F39" s="246"/>
      <c r="G39" s="1158" t="s">
        <v>510</v>
      </c>
      <c r="H39" s="1159"/>
      <c r="I39" s="1159"/>
      <c r="J39" s="1160"/>
      <c r="K39" s="302" t="s">
        <v>490</v>
      </c>
      <c r="L39" s="302" t="s">
        <v>490</v>
      </c>
      <c r="M39" s="303">
        <v>-1780</v>
      </c>
      <c r="N39" s="304" t="s">
        <v>490</v>
      </c>
      <c r="O39" s="295"/>
    </row>
    <row r="40" spans="1:16" ht="27" customHeight="1" x14ac:dyDescent="0.15">
      <c r="A40" s="250"/>
      <c r="B40" s="246"/>
      <c r="C40" s="246"/>
      <c r="D40" s="246"/>
      <c r="E40" s="246"/>
      <c r="F40" s="246"/>
      <c r="G40" s="1155" t="s">
        <v>511</v>
      </c>
      <c r="H40" s="1156"/>
      <c r="I40" s="1156"/>
      <c r="J40" s="1157"/>
      <c r="K40" s="302">
        <v>-378987</v>
      </c>
      <c r="L40" s="302">
        <v>-26215</v>
      </c>
      <c r="M40" s="303">
        <v>-57269</v>
      </c>
      <c r="N40" s="304">
        <v>-54.2</v>
      </c>
      <c r="O40" s="295"/>
    </row>
    <row r="41" spans="1:16" x14ac:dyDescent="0.15">
      <c r="A41" s="250"/>
      <c r="B41" s="246"/>
      <c r="C41" s="246"/>
      <c r="D41" s="246"/>
      <c r="E41" s="246"/>
      <c r="F41" s="246"/>
      <c r="G41" s="1161" t="s">
        <v>281</v>
      </c>
      <c r="H41" s="1162"/>
      <c r="I41" s="1162"/>
      <c r="J41" s="1163"/>
      <c r="K41" s="296">
        <v>195235</v>
      </c>
      <c r="L41" s="302">
        <v>13505</v>
      </c>
      <c r="M41" s="303">
        <v>26530</v>
      </c>
      <c r="N41" s="304">
        <v>-49.1</v>
      </c>
      <c r="O41" s="295"/>
    </row>
    <row r="42" spans="1:16" x14ac:dyDescent="0.15">
      <c r="A42" s="250"/>
      <c r="B42" s="246"/>
      <c r="C42" s="246"/>
      <c r="D42" s="246"/>
      <c r="E42" s="246"/>
      <c r="F42" s="246"/>
      <c r="G42" s="305" t="s">
        <v>512</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513</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514</v>
      </c>
      <c r="H48" s="310"/>
      <c r="I48" s="310"/>
      <c r="J48" s="310"/>
      <c r="K48" s="310"/>
      <c r="L48" s="310"/>
      <c r="M48" s="311"/>
      <c r="N48" s="310"/>
    </row>
    <row r="49" spans="1:14" ht="13.5" customHeight="1" x14ac:dyDescent="0.15">
      <c r="A49" s="250"/>
      <c r="B49" s="246"/>
      <c r="C49" s="246"/>
      <c r="D49" s="246"/>
      <c r="E49" s="246"/>
      <c r="F49" s="246"/>
      <c r="G49" s="312"/>
      <c r="H49" s="313"/>
      <c r="I49" s="1148" t="s">
        <v>480</v>
      </c>
      <c r="J49" s="1150" t="s">
        <v>515</v>
      </c>
      <c r="K49" s="1151"/>
      <c r="L49" s="1151"/>
      <c r="M49" s="1151"/>
      <c r="N49" s="1152"/>
    </row>
    <row r="50" spans="1:14" x14ac:dyDescent="0.15">
      <c r="A50" s="250"/>
      <c r="B50" s="246"/>
      <c r="C50" s="246"/>
      <c r="D50" s="246"/>
      <c r="E50" s="246"/>
      <c r="F50" s="246"/>
      <c r="G50" s="314"/>
      <c r="H50" s="315"/>
      <c r="I50" s="1149"/>
      <c r="J50" s="316" t="s">
        <v>516</v>
      </c>
      <c r="K50" s="317" t="s">
        <v>517</v>
      </c>
      <c r="L50" s="318" t="s">
        <v>518</v>
      </c>
      <c r="M50" s="319" t="s">
        <v>519</v>
      </c>
      <c r="N50" s="320" t="s">
        <v>520</v>
      </c>
    </row>
    <row r="51" spans="1:14" x14ac:dyDescent="0.15">
      <c r="A51" s="250"/>
      <c r="B51" s="246"/>
      <c r="C51" s="246"/>
      <c r="D51" s="246"/>
      <c r="E51" s="246"/>
      <c r="F51" s="246"/>
      <c r="G51" s="312" t="s">
        <v>521</v>
      </c>
      <c r="H51" s="313"/>
      <c r="I51" s="321">
        <v>531748</v>
      </c>
      <c r="J51" s="322">
        <v>35157</v>
      </c>
      <c r="K51" s="323">
        <v>13.7</v>
      </c>
      <c r="L51" s="324">
        <v>70582</v>
      </c>
      <c r="M51" s="325">
        <v>18</v>
      </c>
      <c r="N51" s="326">
        <v>-4.3</v>
      </c>
    </row>
    <row r="52" spans="1:14" x14ac:dyDescent="0.15">
      <c r="A52" s="250"/>
      <c r="B52" s="246"/>
      <c r="C52" s="246"/>
      <c r="D52" s="246"/>
      <c r="E52" s="246"/>
      <c r="F52" s="246"/>
      <c r="G52" s="327"/>
      <c r="H52" s="328" t="s">
        <v>522</v>
      </c>
      <c r="I52" s="329">
        <v>340164</v>
      </c>
      <c r="J52" s="330">
        <v>22490</v>
      </c>
      <c r="K52" s="331">
        <v>15</v>
      </c>
      <c r="L52" s="332">
        <v>36117</v>
      </c>
      <c r="M52" s="333">
        <v>7.3</v>
      </c>
      <c r="N52" s="334">
        <v>7.7</v>
      </c>
    </row>
    <row r="53" spans="1:14" x14ac:dyDescent="0.15">
      <c r="A53" s="250"/>
      <c r="B53" s="246"/>
      <c r="C53" s="246"/>
      <c r="D53" s="246"/>
      <c r="E53" s="246"/>
      <c r="F53" s="246"/>
      <c r="G53" s="312" t="s">
        <v>523</v>
      </c>
      <c r="H53" s="313"/>
      <c r="I53" s="321">
        <v>626596</v>
      </c>
      <c r="J53" s="322">
        <v>41656</v>
      </c>
      <c r="K53" s="323">
        <v>18.5</v>
      </c>
      <c r="L53" s="324">
        <v>81990</v>
      </c>
      <c r="M53" s="325">
        <v>16.2</v>
      </c>
      <c r="N53" s="326">
        <v>2.2999999999999998</v>
      </c>
    </row>
    <row r="54" spans="1:14" x14ac:dyDescent="0.15">
      <c r="A54" s="250"/>
      <c r="B54" s="246"/>
      <c r="C54" s="246"/>
      <c r="D54" s="246"/>
      <c r="E54" s="246"/>
      <c r="F54" s="246"/>
      <c r="G54" s="327"/>
      <c r="H54" s="328" t="s">
        <v>522</v>
      </c>
      <c r="I54" s="329">
        <v>414104</v>
      </c>
      <c r="J54" s="330">
        <v>27530</v>
      </c>
      <c r="K54" s="331">
        <v>22.4</v>
      </c>
      <c r="L54" s="332">
        <v>34482</v>
      </c>
      <c r="M54" s="333">
        <v>-4.5</v>
      </c>
      <c r="N54" s="334">
        <v>26.9</v>
      </c>
    </row>
    <row r="55" spans="1:14" x14ac:dyDescent="0.15">
      <c r="A55" s="250"/>
      <c r="B55" s="246"/>
      <c r="C55" s="246"/>
      <c r="D55" s="246"/>
      <c r="E55" s="246"/>
      <c r="F55" s="246"/>
      <c r="G55" s="312" t="s">
        <v>524</v>
      </c>
      <c r="H55" s="313"/>
      <c r="I55" s="321">
        <v>533268</v>
      </c>
      <c r="J55" s="322">
        <v>35915</v>
      </c>
      <c r="K55" s="323">
        <v>-13.8</v>
      </c>
      <c r="L55" s="324">
        <v>87551</v>
      </c>
      <c r="M55" s="325">
        <v>6.8</v>
      </c>
      <c r="N55" s="326">
        <v>-20.6</v>
      </c>
    </row>
    <row r="56" spans="1:14" x14ac:dyDescent="0.15">
      <c r="A56" s="250"/>
      <c r="B56" s="246"/>
      <c r="C56" s="246"/>
      <c r="D56" s="246"/>
      <c r="E56" s="246"/>
      <c r="F56" s="246"/>
      <c r="G56" s="327"/>
      <c r="H56" s="328" t="s">
        <v>522</v>
      </c>
      <c r="I56" s="329">
        <v>358175</v>
      </c>
      <c r="J56" s="330">
        <v>24123</v>
      </c>
      <c r="K56" s="331">
        <v>-12.4</v>
      </c>
      <c r="L56" s="332">
        <v>43994</v>
      </c>
      <c r="M56" s="333">
        <v>27.6</v>
      </c>
      <c r="N56" s="334">
        <v>-40</v>
      </c>
    </row>
    <row r="57" spans="1:14" x14ac:dyDescent="0.15">
      <c r="A57" s="250"/>
      <c r="B57" s="246"/>
      <c r="C57" s="246"/>
      <c r="D57" s="246"/>
      <c r="E57" s="246"/>
      <c r="F57" s="246"/>
      <c r="G57" s="312" t="s">
        <v>525</v>
      </c>
      <c r="H57" s="313"/>
      <c r="I57" s="321">
        <v>855729</v>
      </c>
      <c r="J57" s="322">
        <v>58475</v>
      </c>
      <c r="K57" s="323">
        <v>62.8</v>
      </c>
      <c r="L57" s="324">
        <v>106092</v>
      </c>
      <c r="M57" s="325">
        <v>21.2</v>
      </c>
      <c r="N57" s="326">
        <v>41.6</v>
      </c>
    </row>
    <row r="58" spans="1:14" x14ac:dyDescent="0.15">
      <c r="A58" s="250"/>
      <c r="B58" s="246"/>
      <c r="C58" s="246"/>
      <c r="D58" s="246"/>
      <c r="E58" s="246"/>
      <c r="F58" s="246"/>
      <c r="G58" s="327"/>
      <c r="H58" s="328" t="s">
        <v>522</v>
      </c>
      <c r="I58" s="329">
        <v>474005</v>
      </c>
      <c r="J58" s="330">
        <v>32391</v>
      </c>
      <c r="K58" s="331">
        <v>34.299999999999997</v>
      </c>
      <c r="L58" s="332">
        <v>44299</v>
      </c>
      <c r="M58" s="333">
        <v>0.7</v>
      </c>
      <c r="N58" s="334">
        <v>33.6</v>
      </c>
    </row>
    <row r="59" spans="1:14" x14ac:dyDescent="0.15">
      <c r="A59" s="250"/>
      <c r="B59" s="246"/>
      <c r="C59" s="246"/>
      <c r="D59" s="246"/>
      <c r="E59" s="246"/>
      <c r="F59" s="246"/>
      <c r="G59" s="312" t="s">
        <v>526</v>
      </c>
      <c r="H59" s="313"/>
      <c r="I59" s="321">
        <v>561270</v>
      </c>
      <c r="J59" s="322">
        <v>38823</v>
      </c>
      <c r="K59" s="323">
        <v>-33.6</v>
      </c>
      <c r="L59" s="324">
        <v>78903</v>
      </c>
      <c r="M59" s="325">
        <v>-25.6</v>
      </c>
      <c r="N59" s="326">
        <v>-8</v>
      </c>
    </row>
    <row r="60" spans="1:14" x14ac:dyDescent="0.15">
      <c r="A60" s="250"/>
      <c r="B60" s="246"/>
      <c r="C60" s="246"/>
      <c r="D60" s="246"/>
      <c r="E60" s="246"/>
      <c r="F60" s="246"/>
      <c r="G60" s="327"/>
      <c r="H60" s="328" t="s">
        <v>522</v>
      </c>
      <c r="I60" s="335">
        <v>345209</v>
      </c>
      <c r="J60" s="330">
        <v>23878</v>
      </c>
      <c r="K60" s="331">
        <v>-26.3</v>
      </c>
      <c r="L60" s="332">
        <v>49201</v>
      </c>
      <c r="M60" s="333">
        <v>11.1</v>
      </c>
      <c r="N60" s="334">
        <v>-37.4</v>
      </c>
    </row>
    <row r="61" spans="1:14" x14ac:dyDescent="0.15">
      <c r="A61" s="250"/>
      <c r="B61" s="246"/>
      <c r="C61" s="246"/>
      <c r="D61" s="246"/>
      <c r="E61" s="246"/>
      <c r="F61" s="246"/>
      <c r="G61" s="312" t="s">
        <v>527</v>
      </c>
      <c r="H61" s="336"/>
      <c r="I61" s="337">
        <v>621722</v>
      </c>
      <c r="J61" s="338">
        <v>42005</v>
      </c>
      <c r="K61" s="339">
        <v>9.5</v>
      </c>
      <c r="L61" s="340">
        <v>85024</v>
      </c>
      <c r="M61" s="341">
        <v>7.3</v>
      </c>
      <c r="N61" s="326">
        <v>2.2000000000000002</v>
      </c>
    </row>
    <row r="62" spans="1:14" x14ac:dyDescent="0.15">
      <c r="A62" s="250"/>
      <c r="B62" s="246"/>
      <c r="C62" s="246"/>
      <c r="D62" s="246"/>
      <c r="E62" s="246"/>
      <c r="F62" s="246"/>
      <c r="G62" s="327"/>
      <c r="H62" s="328" t="s">
        <v>522</v>
      </c>
      <c r="I62" s="329">
        <v>386331</v>
      </c>
      <c r="J62" s="330">
        <v>26082</v>
      </c>
      <c r="K62" s="331">
        <v>6.6</v>
      </c>
      <c r="L62" s="332">
        <v>41619</v>
      </c>
      <c r="M62" s="333">
        <v>8.4</v>
      </c>
      <c r="N62" s="334">
        <v>-1.8</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3"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topLeftCell="A13" zoomScale="40" zoomScaleNormal="4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73" t="s">
        <v>3</v>
      </c>
      <c r="D47" s="1173"/>
      <c r="E47" s="1174"/>
      <c r="F47" s="11">
        <v>30.88</v>
      </c>
      <c r="G47" s="12">
        <v>33.54</v>
      </c>
      <c r="H47" s="12">
        <v>36.53</v>
      </c>
      <c r="I47" s="12">
        <v>38.54</v>
      </c>
      <c r="J47" s="13">
        <v>42.13</v>
      </c>
    </row>
    <row r="48" spans="2:10" ht="57.75" customHeight="1" x14ac:dyDescent="0.15">
      <c r="B48" s="14"/>
      <c r="C48" s="1175" t="s">
        <v>4</v>
      </c>
      <c r="D48" s="1175"/>
      <c r="E48" s="1176"/>
      <c r="F48" s="15">
        <v>16.43</v>
      </c>
      <c r="G48" s="16">
        <v>17.97</v>
      </c>
      <c r="H48" s="16">
        <v>16.239999999999998</v>
      </c>
      <c r="I48" s="16">
        <v>12.32</v>
      </c>
      <c r="J48" s="17">
        <v>12.19</v>
      </c>
    </row>
    <row r="49" spans="2:10" ht="57.75" customHeight="1" thickBot="1" x14ac:dyDescent="0.2">
      <c r="B49" s="18"/>
      <c r="C49" s="1177" t="s">
        <v>5</v>
      </c>
      <c r="D49" s="1177"/>
      <c r="E49" s="1178"/>
      <c r="F49" s="19">
        <v>4.07</v>
      </c>
      <c r="G49" s="20">
        <v>4.4400000000000004</v>
      </c>
      <c r="H49" s="20">
        <v>1.01</v>
      </c>
      <c r="I49" s="20" t="s">
        <v>534</v>
      </c>
      <c r="J49" s="21">
        <v>2.4500000000000002</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55" zoomScaleNormal="5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85" t="s">
        <v>535</v>
      </c>
      <c r="D34" s="1185"/>
      <c r="E34" s="1186"/>
      <c r="F34" s="32">
        <v>6.75</v>
      </c>
      <c r="G34" s="33">
        <v>9.39</v>
      </c>
      <c r="H34" s="33">
        <v>12.25</v>
      </c>
      <c r="I34" s="33">
        <v>14.48</v>
      </c>
      <c r="J34" s="34">
        <v>17.329999999999998</v>
      </c>
      <c r="K34" s="22"/>
      <c r="L34" s="22"/>
      <c r="M34" s="22"/>
      <c r="N34" s="22"/>
      <c r="O34" s="22"/>
      <c r="P34" s="22"/>
    </row>
    <row r="35" spans="1:16" ht="39" customHeight="1" x14ac:dyDescent="0.15">
      <c r="A35" s="22"/>
      <c r="B35" s="35"/>
      <c r="C35" s="1179" t="s">
        <v>536</v>
      </c>
      <c r="D35" s="1180"/>
      <c r="E35" s="1181"/>
      <c r="F35" s="36">
        <v>16.420000000000002</v>
      </c>
      <c r="G35" s="37">
        <v>17.96</v>
      </c>
      <c r="H35" s="37">
        <v>16.239999999999998</v>
      </c>
      <c r="I35" s="37">
        <v>12.31</v>
      </c>
      <c r="J35" s="38">
        <v>12.19</v>
      </c>
      <c r="K35" s="22"/>
      <c r="L35" s="22"/>
      <c r="M35" s="22"/>
      <c r="N35" s="22"/>
      <c r="O35" s="22"/>
      <c r="P35" s="22"/>
    </row>
    <row r="36" spans="1:16" ht="39" customHeight="1" x14ac:dyDescent="0.15">
      <c r="A36" s="22"/>
      <c r="B36" s="35"/>
      <c r="C36" s="1179" t="s">
        <v>537</v>
      </c>
      <c r="D36" s="1180"/>
      <c r="E36" s="1181"/>
      <c r="F36" s="36">
        <v>11.22</v>
      </c>
      <c r="G36" s="37">
        <v>11.77</v>
      </c>
      <c r="H36" s="37">
        <v>8.85</v>
      </c>
      <c r="I36" s="37">
        <v>11.44</v>
      </c>
      <c r="J36" s="38">
        <v>10.130000000000001</v>
      </c>
      <c r="K36" s="22"/>
      <c r="L36" s="22"/>
      <c r="M36" s="22"/>
      <c r="N36" s="22"/>
      <c r="O36" s="22"/>
      <c r="P36" s="22"/>
    </row>
    <row r="37" spans="1:16" ht="39" customHeight="1" x14ac:dyDescent="0.15">
      <c r="A37" s="22"/>
      <c r="B37" s="35"/>
      <c r="C37" s="1179" t="s">
        <v>538</v>
      </c>
      <c r="D37" s="1180"/>
      <c r="E37" s="1181"/>
      <c r="F37" s="36">
        <v>2.33</v>
      </c>
      <c r="G37" s="37">
        <v>3.51</v>
      </c>
      <c r="H37" s="37">
        <v>4.5199999999999996</v>
      </c>
      <c r="I37" s="37">
        <v>5.0599999999999996</v>
      </c>
      <c r="J37" s="38">
        <v>2.99</v>
      </c>
      <c r="K37" s="22"/>
      <c r="L37" s="22"/>
      <c r="M37" s="22"/>
      <c r="N37" s="22"/>
      <c r="O37" s="22"/>
      <c r="P37" s="22"/>
    </row>
    <row r="38" spans="1:16" ht="39" customHeight="1" x14ac:dyDescent="0.15">
      <c r="A38" s="22"/>
      <c r="B38" s="35"/>
      <c r="C38" s="1179" t="s">
        <v>539</v>
      </c>
      <c r="D38" s="1180"/>
      <c r="E38" s="1181"/>
      <c r="F38" s="36">
        <v>0.87</v>
      </c>
      <c r="G38" s="37">
        <v>1.33</v>
      </c>
      <c r="H38" s="37">
        <v>1.35</v>
      </c>
      <c r="I38" s="37">
        <v>1.84</v>
      </c>
      <c r="J38" s="38">
        <v>2.1</v>
      </c>
      <c r="K38" s="22"/>
      <c r="L38" s="22"/>
      <c r="M38" s="22"/>
      <c r="N38" s="22"/>
      <c r="O38" s="22"/>
      <c r="P38" s="22"/>
    </row>
    <row r="39" spans="1:16" ht="39" customHeight="1" x14ac:dyDescent="0.15">
      <c r="A39" s="22"/>
      <c r="B39" s="35"/>
      <c r="C39" s="1179" t="s">
        <v>540</v>
      </c>
      <c r="D39" s="1180"/>
      <c r="E39" s="1181"/>
      <c r="F39" s="36">
        <v>0.68</v>
      </c>
      <c r="G39" s="37">
        <v>0.33</v>
      </c>
      <c r="H39" s="37">
        <v>0.15</v>
      </c>
      <c r="I39" s="37">
        <v>0.25</v>
      </c>
      <c r="J39" s="38">
        <v>0.48</v>
      </c>
      <c r="K39" s="22"/>
      <c r="L39" s="22"/>
      <c r="M39" s="22"/>
      <c r="N39" s="22"/>
      <c r="O39" s="22"/>
      <c r="P39" s="22"/>
    </row>
    <row r="40" spans="1:16" ht="39" customHeight="1" x14ac:dyDescent="0.15">
      <c r="A40" s="22"/>
      <c r="B40" s="35"/>
      <c r="C40" s="1179" t="s">
        <v>541</v>
      </c>
      <c r="D40" s="1180"/>
      <c r="E40" s="1181"/>
      <c r="F40" s="36">
        <v>0.23</v>
      </c>
      <c r="G40" s="37">
        <v>0.38</v>
      </c>
      <c r="H40" s="37">
        <v>0.48</v>
      </c>
      <c r="I40" s="37">
        <v>0.39</v>
      </c>
      <c r="J40" s="38">
        <v>0.32</v>
      </c>
      <c r="K40" s="22"/>
      <c r="L40" s="22"/>
      <c r="M40" s="22"/>
      <c r="N40" s="22"/>
      <c r="O40" s="22"/>
      <c r="P40" s="22"/>
    </row>
    <row r="41" spans="1:16" ht="39" customHeight="1" x14ac:dyDescent="0.15">
      <c r="A41" s="22"/>
      <c r="B41" s="35"/>
      <c r="C41" s="1179" t="s">
        <v>542</v>
      </c>
      <c r="D41" s="1180"/>
      <c r="E41" s="1181"/>
      <c r="F41" s="36">
        <v>0.05</v>
      </c>
      <c r="G41" s="37">
        <v>0.02</v>
      </c>
      <c r="H41" s="37">
        <v>0.01</v>
      </c>
      <c r="I41" s="37">
        <v>0</v>
      </c>
      <c r="J41" s="38">
        <v>0</v>
      </c>
      <c r="K41" s="22"/>
      <c r="L41" s="22"/>
      <c r="M41" s="22"/>
      <c r="N41" s="22"/>
      <c r="O41" s="22"/>
      <c r="P41" s="22"/>
    </row>
    <row r="42" spans="1:16" ht="39" customHeight="1" x14ac:dyDescent="0.15">
      <c r="A42" s="22"/>
      <c r="B42" s="39"/>
      <c r="C42" s="1179" t="s">
        <v>543</v>
      </c>
      <c r="D42" s="1180"/>
      <c r="E42" s="1181"/>
      <c r="F42" s="36" t="s">
        <v>490</v>
      </c>
      <c r="G42" s="37" t="s">
        <v>490</v>
      </c>
      <c r="H42" s="37" t="s">
        <v>490</v>
      </c>
      <c r="I42" s="37" t="s">
        <v>490</v>
      </c>
      <c r="J42" s="38" t="s">
        <v>490</v>
      </c>
      <c r="K42" s="22"/>
      <c r="L42" s="22"/>
      <c r="M42" s="22"/>
      <c r="N42" s="22"/>
      <c r="O42" s="22"/>
      <c r="P42" s="22"/>
    </row>
    <row r="43" spans="1:16" ht="39" customHeight="1" thickBot="1" x14ac:dyDescent="0.2">
      <c r="A43" s="22"/>
      <c r="B43" s="40"/>
      <c r="C43" s="1182" t="s">
        <v>544</v>
      </c>
      <c r="D43" s="1183"/>
      <c r="E43" s="1184"/>
      <c r="F43" s="41" t="s">
        <v>490</v>
      </c>
      <c r="G43" s="42" t="s">
        <v>490</v>
      </c>
      <c r="H43" s="42" t="s">
        <v>490</v>
      </c>
      <c r="I43" s="42" t="s">
        <v>490</v>
      </c>
      <c r="J43" s="43" t="s">
        <v>490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55" zoomScaleNormal="5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95" t="s">
        <v>11</v>
      </c>
      <c r="C45" s="1196"/>
      <c r="D45" s="58"/>
      <c r="E45" s="1201" t="s">
        <v>12</v>
      </c>
      <c r="F45" s="1201"/>
      <c r="G45" s="1201"/>
      <c r="H45" s="1201"/>
      <c r="I45" s="1201"/>
      <c r="J45" s="1202"/>
      <c r="K45" s="59">
        <v>504</v>
      </c>
      <c r="L45" s="60">
        <v>491</v>
      </c>
      <c r="M45" s="60">
        <v>469</v>
      </c>
      <c r="N45" s="60">
        <v>453</v>
      </c>
      <c r="O45" s="61">
        <v>435</v>
      </c>
      <c r="P45" s="48"/>
      <c r="Q45" s="48"/>
      <c r="R45" s="48"/>
      <c r="S45" s="48"/>
      <c r="T45" s="48"/>
      <c r="U45" s="48"/>
    </row>
    <row r="46" spans="1:21" ht="30.75" customHeight="1" x14ac:dyDescent="0.15">
      <c r="A46" s="48"/>
      <c r="B46" s="1197"/>
      <c r="C46" s="1198"/>
      <c r="D46" s="62"/>
      <c r="E46" s="1189" t="s">
        <v>13</v>
      </c>
      <c r="F46" s="1189"/>
      <c r="G46" s="1189"/>
      <c r="H46" s="1189"/>
      <c r="I46" s="1189"/>
      <c r="J46" s="1190"/>
      <c r="K46" s="63" t="s">
        <v>490</v>
      </c>
      <c r="L46" s="64" t="s">
        <v>490</v>
      </c>
      <c r="M46" s="64" t="s">
        <v>490</v>
      </c>
      <c r="N46" s="64" t="s">
        <v>490</v>
      </c>
      <c r="O46" s="65" t="s">
        <v>490</v>
      </c>
      <c r="P46" s="48"/>
      <c r="Q46" s="48"/>
      <c r="R46" s="48"/>
      <c r="S46" s="48"/>
      <c r="T46" s="48"/>
      <c r="U46" s="48"/>
    </row>
    <row r="47" spans="1:21" ht="30.75" customHeight="1" x14ac:dyDescent="0.15">
      <c r="A47" s="48"/>
      <c r="B47" s="1197"/>
      <c r="C47" s="1198"/>
      <c r="D47" s="62"/>
      <c r="E47" s="1189" t="s">
        <v>14</v>
      </c>
      <c r="F47" s="1189"/>
      <c r="G47" s="1189"/>
      <c r="H47" s="1189"/>
      <c r="I47" s="1189"/>
      <c r="J47" s="1190"/>
      <c r="K47" s="63" t="s">
        <v>490</v>
      </c>
      <c r="L47" s="64" t="s">
        <v>490</v>
      </c>
      <c r="M47" s="64" t="s">
        <v>490</v>
      </c>
      <c r="N47" s="64" t="s">
        <v>490</v>
      </c>
      <c r="O47" s="65" t="s">
        <v>490</v>
      </c>
      <c r="P47" s="48"/>
      <c r="Q47" s="48"/>
      <c r="R47" s="48"/>
      <c r="S47" s="48"/>
      <c r="T47" s="48"/>
      <c r="U47" s="48"/>
    </row>
    <row r="48" spans="1:21" ht="30.75" customHeight="1" x14ac:dyDescent="0.15">
      <c r="A48" s="48"/>
      <c r="B48" s="1197"/>
      <c r="C48" s="1198"/>
      <c r="D48" s="62"/>
      <c r="E48" s="1189" t="s">
        <v>15</v>
      </c>
      <c r="F48" s="1189"/>
      <c r="G48" s="1189"/>
      <c r="H48" s="1189"/>
      <c r="I48" s="1189"/>
      <c r="J48" s="1190"/>
      <c r="K48" s="63">
        <v>61</v>
      </c>
      <c r="L48" s="64">
        <v>61</v>
      </c>
      <c r="M48" s="64">
        <v>43</v>
      </c>
      <c r="N48" s="64">
        <v>42</v>
      </c>
      <c r="O48" s="65">
        <v>40</v>
      </c>
      <c r="P48" s="48"/>
      <c r="Q48" s="48"/>
      <c r="R48" s="48"/>
      <c r="S48" s="48"/>
      <c r="T48" s="48"/>
      <c r="U48" s="48"/>
    </row>
    <row r="49" spans="1:21" ht="30.75" customHeight="1" x14ac:dyDescent="0.15">
      <c r="A49" s="48"/>
      <c r="B49" s="1197"/>
      <c r="C49" s="1198"/>
      <c r="D49" s="62"/>
      <c r="E49" s="1189" t="s">
        <v>16</v>
      </c>
      <c r="F49" s="1189"/>
      <c r="G49" s="1189"/>
      <c r="H49" s="1189"/>
      <c r="I49" s="1189"/>
      <c r="J49" s="1190"/>
      <c r="K49" s="63">
        <v>64</v>
      </c>
      <c r="L49" s="64">
        <v>47</v>
      </c>
      <c r="M49" s="64">
        <v>50</v>
      </c>
      <c r="N49" s="64">
        <v>53</v>
      </c>
      <c r="O49" s="65">
        <v>86</v>
      </c>
      <c r="P49" s="48"/>
      <c r="Q49" s="48"/>
      <c r="R49" s="48"/>
      <c r="S49" s="48"/>
      <c r="T49" s="48"/>
      <c r="U49" s="48"/>
    </row>
    <row r="50" spans="1:21" ht="30.75" customHeight="1" x14ac:dyDescent="0.15">
      <c r="A50" s="48"/>
      <c r="B50" s="1197"/>
      <c r="C50" s="1198"/>
      <c r="D50" s="62"/>
      <c r="E50" s="1189" t="s">
        <v>17</v>
      </c>
      <c r="F50" s="1189"/>
      <c r="G50" s="1189"/>
      <c r="H50" s="1189"/>
      <c r="I50" s="1189"/>
      <c r="J50" s="1190"/>
      <c r="K50" s="63" t="s">
        <v>490</v>
      </c>
      <c r="L50" s="64" t="s">
        <v>490</v>
      </c>
      <c r="M50" s="64">
        <v>13</v>
      </c>
      <c r="N50" s="64">
        <v>13</v>
      </c>
      <c r="O50" s="65">
        <v>13</v>
      </c>
      <c r="P50" s="48"/>
      <c r="Q50" s="48"/>
      <c r="R50" s="48"/>
      <c r="S50" s="48"/>
      <c r="T50" s="48"/>
      <c r="U50" s="48"/>
    </row>
    <row r="51" spans="1:21" ht="30.75" customHeight="1" x14ac:dyDescent="0.15">
      <c r="A51" s="48"/>
      <c r="B51" s="1199"/>
      <c r="C51" s="1200"/>
      <c r="D51" s="66"/>
      <c r="E51" s="1189" t="s">
        <v>18</v>
      </c>
      <c r="F51" s="1189"/>
      <c r="G51" s="1189"/>
      <c r="H51" s="1189"/>
      <c r="I51" s="1189"/>
      <c r="J51" s="1190"/>
      <c r="K51" s="63" t="s">
        <v>490</v>
      </c>
      <c r="L51" s="64" t="s">
        <v>490</v>
      </c>
      <c r="M51" s="64" t="s">
        <v>490</v>
      </c>
      <c r="N51" s="64" t="s">
        <v>490</v>
      </c>
      <c r="O51" s="65" t="s">
        <v>490</v>
      </c>
      <c r="P51" s="48"/>
      <c r="Q51" s="48"/>
      <c r="R51" s="48"/>
      <c r="S51" s="48"/>
      <c r="T51" s="48"/>
      <c r="U51" s="48"/>
    </row>
    <row r="52" spans="1:21" ht="30.75" customHeight="1" x14ac:dyDescent="0.15">
      <c r="A52" s="48"/>
      <c r="B52" s="1187" t="s">
        <v>19</v>
      </c>
      <c r="C52" s="1188"/>
      <c r="D52" s="66"/>
      <c r="E52" s="1189" t="s">
        <v>20</v>
      </c>
      <c r="F52" s="1189"/>
      <c r="G52" s="1189"/>
      <c r="H52" s="1189"/>
      <c r="I52" s="1189"/>
      <c r="J52" s="1190"/>
      <c r="K52" s="63">
        <v>359</v>
      </c>
      <c r="L52" s="64">
        <v>367</v>
      </c>
      <c r="M52" s="64">
        <v>391</v>
      </c>
      <c r="N52" s="64">
        <v>375</v>
      </c>
      <c r="O52" s="65">
        <v>379</v>
      </c>
      <c r="P52" s="48"/>
      <c r="Q52" s="48"/>
      <c r="R52" s="48"/>
      <c r="S52" s="48"/>
      <c r="T52" s="48"/>
      <c r="U52" s="48"/>
    </row>
    <row r="53" spans="1:21" ht="30.75" customHeight="1" thickBot="1" x14ac:dyDescent="0.2">
      <c r="A53" s="48"/>
      <c r="B53" s="1191" t="s">
        <v>21</v>
      </c>
      <c r="C53" s="1192"/>
      <c r="D53" s="67"/>
      <c r="E53" s="1193" t="s">
        <v>22</v>
      </c>
      <c r="F53" s="1193"/>
      <c r="G53" s="1193"/>
      <c r="H53" s="1193"/>
      <c r="I53" s="1193"/>
      <c r="J53" s="1194"/>
      <c r="K53" s="68">
        <v>270</v>
      </c>
      <c r="L53" s="69">
        <v>232</v>
      </c>
      <c r="M53" s="69">
        <v>184</v>
      </c>
      <c r="N53" s="69">
        <v>186</v>
      </c>
      <c r="O53" s="70">
        <v>195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55" zoomScaleNormal="5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529</v>
      </c>
      <c r="J40" s="79" t="s">
        <v>530</v>
      </c>
      <c r="K40" s="79" t="s">
        <v>531</v>
      </c>
      <c r="L40" s="79" t="s">
        <v>532</v>
      </c>
      <c r="M40" s="80" t="s">
        <v>533</v>
      </c>
    </row>
    <row r="41" spans="2:13" ht="27.75" customHeight="1" x14ac:dyDescent="0.15">
      <c r="B41" s="1215" t="s">
        <v>24</v>
      </c>
      <c r="C41" s="1216"/>
      <c r="D41" s="81"/>
      <c r="E41" s="1217" t="s">
        <v>25</v>
      </c>
      <c r="F41" s="1217"/>
      <c r="G41" s="1217"/>
      <c r="H41" s="1218"/>
      <c r="I41" s="82">
        <v>4296</v>
      </c>
      <c r="J41" s="83">
        <v>4004</v>
      </c>
      <c r="K41" s="83">
        <v>3684</v>
      </c>
      <c r="L41" s="83">
        <v>3505</v>
      </c>
      <c r="M41" s="84">
        <v>3278</v>
      </c>
    </row>
    <row r="42" spans="2:13" ht="27.75" customHeight="1" x14ac:dyDescent="0.15">
      <c r="B42" s="1205"/>
      <c r="C42" s="1206"/>
      <c r="D42" s="85"/>
      <c r="E42" s="1209" t="s">
        <v>26</v>
      </c>
      <c r="F42" s="1209"/>
      <c r="G42" s="1209"/>
      <c r="H42" s="1210"/>
      <c r="I42" s="86" t="s">
        <v>490</v>
      </c>
      <c r="J42" s="87" t="s">
        <v>490</v>
      </c>
      <c r="K42" s="87">
        <v>13</v>
      </c>
      <c r="L42" s="87">
        <v>13</v>
      </c>
      <c r="M42" s="88">
        <v>13</v>
      </c>
    </row>
    <row r="43" spans="2:13" ht="27.75" customHeight="1" x14ac:dyDescent="0.15">
      <c r="B43" s="1205"/>
      <c r="C43" s="1206"/>
      <c r="D43" s="85"/>
      <c r="E43" s="1209" t="s">
        <v>27</v>
      </c>
      <c r="F43" s="1209"/>
      <c r="G43" s="1209"/>
      <c r="H43" s="1210"/>
      <c r="I43" s="86">
        <v>681</v>
      </c>
      <c r="J43" s="87">
        <v>637</v>
      </c>
      <c r="K43" s="87">
        <v>537</v>
      </c>
      <c r="L43" s="87">
        <v>442</v>
      </c>
      <c r="M43" s="88">
        <v>377</v>
      </c>
    </row>
    <row r="44" spans="2:13" ht="27.75" customHeight="1" x14ac:dyDescent="0.15">
      <c r="B44" s="1205"/>
      <c r="C44" s="1206"/>
      <c r="D44" s="85"/>
      <c r="E44" s="1209" t="s">
        <v>28</v>
      </c>
      <c r="F44" s="1209"/>
      <c r="G44" s="1209"/>
      <c r="H44" s="1210"/>
      <c r="I44" s="86">
        <v>340</v>
      </c>
      <c r="J44" s="87">
        <v>453</v>
      </c>
      <c r="K44" s="87">
        <v>465</v>
      </c>
      <c r="L44" s="87">
        <v>596</v>
      </c>
      <c r="M44" s="88">
        <v>580</v>
      </c>
    </row>
    <row r="45" spans="2:13" ht="27.75" customHeight="1" x14ac:dyDescent="0.15">
      <c r="B45" s="1205"/>
      <c r="C45" s="1206"/>
      <c r="D45" s="85"/>
      <c r="E45" s="1209" t="s">
        <v>29</v>
      </c>
      <c r="F45" s="1209"/>
      <c r="G45" s="1209"/>
      <c r="H45" s="1210"/>
      <c r="I45" s="86">
        <v>1547</v>
      </c>
      <c r="J45" s="87">
        <v>1483</v>
      </c>
      <c r="K45" s="87">
        <v>1373</v>
      </c>
      <c r="L45" s="87">
        <v>1333</v>
      </c>
      <c r="M45" s="88">
        <v>1238</v>
      </c>
    </row>
    <row r="46" spans="2:13" ht="27.75" customHeight="1" x14ac:dyDescent="0.15">
      <c r="B46" s="1205"/>
      <c r="C46" s="1206"/>
      <c r="D46" s="89"/>
      <c r="E46" s="1209" t="s">
        <v>30</v>
      </c>
      <c r="F46" s="1209"/>
      <c r="G46" s="1209"/>
      <c r="H46" s="1210"/>
      <c r="I46" s="86" t="s">
        <v>490</v>
      </c>
      <c r="J46" s="87" t="s">
        <v>490</v>
      </c>
      <c r="K46" s="87" t="s">
        <v>490</v>
      </c>
      <c r="L46" s="87" t="s">
        <v>490</v>
      </c>
      <c r="M46" s="88" t="s">
        <v>490</v>
      </c>
    </row>
    <row r="47" spans="2:13" ht="27.75" customHeight="1" x14ac:dyDescent="0.15">
      <c r="B47" s="1205"/>
      <c r="C47" s="1206"/>
      <c r="D47" s="90"/>
      <c r="E47" s="1219" t="s">
        <v>31</v>
      </c>
      <c r="F47" s="1220"/>
      <c r="G47" s="1220"/>
      <c r="H47" s="1221"/>
      <c r="I47" s="86" t="s">
        <v>490</v>
      </c>
      <c r="J47" s="87" t="s">
        <v>490</v>
      </c>
      <c r="K47" s="87" t="s">
        <v>490</v>
      </c>
      <c r="L47" s="87" t="s">
        <v>490</v>
      </c>
      <c r="M47" s="88" t="s">
        <v>490</v>
      </c>
    </row>
    <row r="48" spans="2:13" ht="27.75" customHeight="1" x14ac:dyDescent="0.15">
      <c r="B48" s="1205"/>
      <c r="C48" s="1206"/>
      <c r="D48" s="85"/>
      <c r="E48" s="1209" t="s">
        <v>32</v>
      </c>
      <c r="F48" s="1209"/>
      <c r="G48" s="1209"/>
      <c r="H48" s="1210"/>
      <c r="I48" s="86" t="s">
        <v>490</v>
      </c>
      <c r="J48" s="87" t="s">
        <v>490</v>
      </c>
      <c r="K48" s="87" t="s">
        <v>490</v>
      </c>
      <c r="L48" s="87" t="s">
        <v>490</v>
      </c>
      <c r="M48" s="88" t="s">
        <v>490</v>
      </c>
    </row>
    <row r="49" spans="2:13" ht="27.75" customHeight="1" x14ac:dyDescent="0.15">
      <c r="B49" s="1207"/>
      <c r="C49" s="1208"/>
      <c r="D49" s="85"/>
      <c r="E49" s="1209" t="s">
        <v>33</v>
      </c>
      <c r="F49" s="1209"/>
      <c r="G49" s="1209"/>
      <c r="H49" s="1210"/>
      <c r="I49" s="86" t="s">
        <v>490</v>
      </c>
      <c r="J49" s="87" t="s">
        <v>490</v>
      </c>
      <c r="K49" s="87" t="s">
        <v>490</v>
      </c>
      <c r="L49" s="87" t="s">
        <v>490</v>
      </c>
      <c r="M49" s="88" t="s">
        <v>490</v>
      </c>
    </row>
    <row r="50" spans="2:13" ht="27.75" customHeight="1" x14ac:dyDescent="0.15">
      <c r="B50" s="1203" t="s">
        <v>34</v>
      </c>
      <c r="C50" s="1204"/>
      <c r="D50" s="91"/>
      <c r="E50" s="1209" t="s">
        <v>35</v>
      </c>
      <c r="F50" s="1209"/>
      <c r="G50" s="1209"/>
      <c r="H50" s="1210"/>
      <c r="I50" s="86">
        <v>1476</v>
      </c>
      <c r="J50" s="87">
        <v>1564</v>
      </c>
      <c r="K50" s="87">
        <v>1638</v>
      </c>
      <c r="L50" s="87">
        <v>1761</v>
      </c>
      <c r="M50" s="88">
        <v>1929</v>
      </c>
    </row>
    <row r="51" spans="2:13" ht="27.75" customHeight="1" x14ac:dyDescent="0.15">
      <c r="B51" s="1205"/>
      <c r="C51" s="1206"/>
      <c r="D51" s="85"/>
      <c r="E51" s="1209" t="s">
        <v>36</v>
      </c>
      <c r="F51" s="1209"/>
      <c r="G51" s="1209"/>
      <c r="H51" s="1210"/>
      <c r="I51" s="86" t="s">
        <v>490</v>
      </c>
      <c r="J51" s="87" t="s">
        <v>490</v>
      </c>
      <c r="K51" s="87" t="s">
        <v>490</v>
      </c>
      <c r="L51" s="87" t="s">
        <v>490</v>
      </c>
      <c r="M51" s="88" t="s">
        <v>490</v>
      </c>
    </row>
    <row r="52" spans="2:13" ht="27.75" customHeight="1" x14ac:dyDescent="0.15">
      <c r="B52" s="1207"/>
      <c r="C52" s="1208"/>
      <c r="D52" s="85"/>
      <c r="E52" s="1209" t="s">
        <v>37</v>
      </c>
      <c r="F52" s="1209"/>
      <c r="G52" s="1209"/>
      <c r="H52" s="1210"/>
      <c r="I52" s="86">
        <v>4065</v>
      </c>
      <c r="J52" s="87">
        <v>4102</v>
      </c>
      <c r="K52" s="87">
        <v>4003</v>
      </c>
      <c r="L52" s="87">
        <v>4108</v>
      </c>
      <c r="M52" s="88">
        <v>3721</v>
      </c>
    </row>
    <row r="53" spans="2:13" ht="27.75" customHeight="1" thickBot="1" x14ac:dyDescent="0.2">
      <c r="B53" s="1211" t="s">
        <v>21</v>
      </c>
      <c r="C53" s="1212"/>
      <c r="D53" s="92"/>
      <c r="E53" s="1213" t="s">
        <v>38</v>
      </c>
      <c r="F53" s="1213"/>
      <c r="G53" s="1213"/>
      <c r="H53" s="1214"/>
      <c r="I53" s="93">
        <v>1323</v>
      </c>
      <c r="J53" s="94">
        <v>911</v>
      </c>
      <c r="K53" s="94">
        <v>431</v>
      </c>
      <c r="L53" s="94">
        <v>20</v>
      </c>
      <c r="M53" s="95">
        <v>-164</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tabSelected="1" topLeftCell="A28" zoomScale="85" zoomScaleNormal="85" zoomScaleSheetLayoutView="55" workbookViewId="0">
      <selection activeCell="G65" sqref="G65:O69"/>
    </sheetView>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555</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555</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556</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557</v>
      </c>
      <c r="I42" s="354"/>
      <c r="J42" s="354"/>
      <c r="K42" s="354"/>
      <c r="L42" s="246"/>
      <c r="M42" s="246"/>
      <c r="N42" s="246"/>
      <c r="O42" s="246"/>
    </row>
    <row r="43" spans="2:17" ht="13.5" customHeight="1" x14ac:dyDescent="0.15">
      <c r="B43" s="250"/>
      <c r="C43" s="246"/>
      <c r="D43" s="246"/>
      <c r="E43" s="246"/>
      <c r="F43" s="246"/>
      <c r="G43" s="1234" t="s">
        <v>566</v>
      </c>
      <c r="H43" s="1235"/>
      <c r="I43" s="1235"/>
      <c r="J43" s="1235"/>
      <c r="K43" s="1235"/>
      <c r="L43" s="1235"/>
      <c r="M43" s="1235"/>
      <c r="N43" s="1235"/>
      <c r="O43" s="1236"/>
    </row>
    <row r="44" spans="2:17" x14ac:dyDescent="0.15">
      <c r="B44" s="250"/>
      <c r="C44" s="246"/>
      <c r="D44" s="246"/>
      <c r="E44" s="246"/>
      <c r="F44" s="246"/>
      <c r="G44" s="1237"/>
      <c r="H44" s="1238"/>
      <c r="I44" s="1238"/>
      <c r="J44" s="1238"/>
      <c r="K44" s="1238"/>
      <c r="L44" s="1238"/>
      <c r="M44" s="1238"/>
      <c r="N44" s="1238"/>
      <c r="O44" s="1239"/>
    </row>
    <row r="45" spans="2:17" x14ac:dyDescent="0.15">
      <c r="B45" s="250"/>
      <c r="C45" s="246"/>
      <c r="D45" s="246"/>
      <c r="E45" s="246"/>
      <c r="F45" s="246"/>
      <c r="G45" s="1237"/>
      <c r="H45" s="1238"/>
      <c r="I45" s="1238"/>
      <c r="J45" s="1238"/>
      <c r="K45" s="1238"/>
      <c r="L45" s="1238"/>
      <c r="M45" s="1238"/>
      <c r="N45" s="1238"/>
      <c r="O45" s="1239"/>
    </row>
    <row r="46" spans="2:17" x14ac:dyDescent="0.15">
      <c r="B46" s="250"/>
      <c r="C46" s="246"/>
      <c r="D46" s="246"/>
      <c r="E46" s="246"/>
      <c r="F46" s="246"/>
      <c r="G46" s="1237"/>
      <c r="H46" s="1238"/>
      <c r="I46" s="1238"/>
      <c r="J46" s="1238"/>
      <c r="K46" s="1238"/>
      <c r="L46" s="1238"/>
      <c r="M46" s="1238"/>
      <c r="N46" s="1238"/>
      <c r="O46" s="1239"/>
    </row>
    <row r="47" spans="2:17" x14ac:dyDescent="0.15">
      <c r="B47" s="250"/>
      <c r="C47" s="246"/>
      <c r="D47" s="246"/>
      <c r="E47" s="246"/>
      <c r="F47" s="246"/>
      <c r="G47" s="1240"/>
      <c r="H47" s="1241"/>
      <c r="I47" s="1241"/>
      <c r="J47" s="1241"/>
      <c r="K47" s="1241"/>
      <c r="L47" s="1241"/>
      <c r="M47" s="1241"/>
      <c r="N47" s="1241"/>
      <c r="O47" s="1242"/>
    </row>
    <row r="48" spans="2:17" x14ac:dyDescent="0.15">
      <c r="B48" s="250"/>
      <c r="C48" s="246"/>
      <c r="D48" s="246"/>
      <c r="E48" s="246"/>
      <c r="F48" s="246"/>
      <c r="G48" s="246"/>
      <c r="H48" s="355"/>
      <c r="I48" s="355"/>
      <c r="J48" s="355"/>
    </row>
    <row r="49" spans="1:17" x14ac:dyDescent="0.15">
      <c r="B49" s="250"/>
      <c r="C49" s="246"/>
      <c r="D49" s="246"/>
      <c r="E49" s="246"/>
      <c r="F49" s="246"/>
      <c r="G49" s="245" t="s">
        <v>558</v>
      </c>
    </row>
    <row r="50" spans="1:17" x14ac:dyDescent="0.15">
      <c r="B50" s="250"/>
      <c r="C50" s="246"/>
      <c r="D50" s="246"/>
      <c r="E50" s="246"/>
      <c r="F50" s="246"/>
      <c r="G50" s="1243"/>
      <c r="H50" s="1244"/>
      <c r="I50" s="1244"/>
      <c r="J50" s="1245"/>
      <c r="K50" s="356" t="s">
        <v>529</v>
      </c>
      <c r="L50" s="356" t="s">
        <v>530</v>
      </c>
      <c r="M50" s="356" t="s">
        <v>531</v>
      </c>
      <c r="N50" s="356" t="s">
        <v>532</v>
      </c>
      <c r="O50" s="356" t="s">
        <v>533</v>
      </c>
    </row>
    <row r="51" spans="1:17" x14ac:dyDescent="0.15">
      <c r="B51" s="250"/>
      <c r="C51" s="246"/>
      <c r="D51" s="246"/>
      <c r="E51" s="246"/>
      <c r="F51" s="246"/>
      <c r="G51" s="1246" t="s">
        <v>559</v>
      </c>
      <c r="H51" s="1247"/>
      <c r="I51" s="1252" t="s">
        <v>560</v>
      </c>
      <c r="J51" s="1252"/>
      <c r="K51" s="1257"/>
      <c r="L51" s="1257"/>
      <c r="M51" s="1257"/>
      <c r="N51" s="1222">
        <v>0.6</v>
      </c>
      <c r="O51" s="1222"/>
    </row>
    <row r="52" spans="1:17" x14ac:dyDescent="0.15">
      <c r="B52" s="250"/>
      <c r="C52" s="246"/>
      <c r="D52" s="246"/>
      <c r="E52" s="246"/>
      <c r="F52" s="246"/>
      <c r="G52" s="1248"/>
      <c r="H52" s="1249"/>
      <c r="I52" s="1253"/>
      <c r="J52" s="1253"/>
      <c r="K52" s="1222"/>
      <c r="L52" s="1222"/>
      <c r="M52" s="1222"/>
      <c r="N52" s="1222"/>
      <c r="O52" s="1222"/>
    </row>
    <row r="53" spans="1:17" x14ac:dyDescent="0.15">
      <c r="A53" s="357"/>
      <c r="B53" s="250"/>
      <c r="C53" s="246"/>
      <c r="D53" s="246"/>
      <c r="E53" s="246"/>
      <c r="F53" s="246"/>
      <c r="G53" s="1248"/>
      <c r="H53" s="1249"/>
      <c r="I53" s="1232" t="s">
        <v>561</v>
      </c>
      <c r="J53" s="1232"/>
      <c r="K53" s="1256"/>
      <c r="L53" s="1256"/>
      <c r="M53" s="1256"/>
      <c r="N53" s="1254">
        <v>45.4</v>
      </c>
      <c r="O53" s="1254">
        <v>47.9</v>
      </c>
    </row>
    <row r="54" spans="1:17" x14ac:dyDescent="0.15">
      <c r="A54" s="357"/>
      <c r="B54" s="250"/>
      <c r="C54" s="246"/>
      <c r="D54" s="246"/>
      <c r="E54" s="246"/>
      <c r="F54" s="246"/>
      <c r="G54" s="1250"/>
      <c r="H54" s="1251"/>
      <c r="I54" s="1232"/>
      <c r="J54" s="1232"/>
      <c r="K54" s="1255"/>
      <c r="L54" s="1255"/>
      <c r="M54" s="1255"/>
      <c r="N54" s="1255"/>
      <c r="O54" s="1255"/>
    </row>
    <row r="55" spans="1:17" x14ac:dyDescent="0.15">
      <c r="A55" s="357"/>
      <c r="B55" s="250"/>
      <c r="C55" s="246"/>
      <c r="D55" s="246"/>
      <c r="E55" s="246"/>
      <c r="F55" s="246"/>
      <c r="G55" s="1226" t="s">
        <v>562</v>
      </c>
      <c r="H55" s="1227"/>
      <c r="I55" s="1232" t="s">
        <v>560</v>
      </c>
      <c r="J55" s="1232"/>
      <c r="K55" s="1257"/>
      <c r="L55" s="1257"/>
      <c r="M55" s="1257"/>
      <c r="N55" s="1222">
        <v>20.2</v>
      </c>
      <c r="O55" s="1222">
        <v>38.5</v>
      </c>
    </row>
    <row r="56" spans="1:17" x14ac:dyDescent="0.15">
      <c r="A56" s="357"/>
      <c r="B56" s="250"/>
      <c r="C56" s="246"/>
      <c r="D56" s="246"/>
      <c r="E56" s="246"/>
      <c r="F56" s="246"/>
      <c r="G56" s="1228"/>
      <c r="H56" s="1229"/>
      <c r="I56" s="1232"/>
      <c r="J56" s="1232"/>
      <c r="K56" s="1222"/>
      <c r="L56" s="1222"/>
      <c r="M56" s="1222"/>
      <c r="N56" s="1222"/>
      <c r="O56" s="1222"/>
    </row>
    <row r="57" spans="1:17" s="357" customFormat="1" x14ac:dyDescent="0.15">
      <c r="B57" s="358"/>
      <c r="C57" s="354"/>
      <c r="D57" s="354"/>
      <c r="E57" s="354"/>
      <c r="F57" s="354"/>
      <c r="G57" s="1228"/>
      <c r="H57" s="1229"/>
      <c r="I57" s="1224" t="s">
        <v>561</v>
      </c>
      <c r="J57" s="1224"/>
      <c r="K57" s="1256"/>
      <c r="L57" s="1256"/>
      <c r="M57" s="1256"/>
      <c r="N57" s="1254">
        <v>55.4</v>
      </c>
      <c r="O57" s="1254">
        <v>54.9</v>
      </c>
      <c r="P57" s="359"/>
      <c r="Q57" s="358"/>
    </row>
    <row r="58" spans="1:17" s="357" customFormat="1" x14ac:dyDescent="0.15">
      <c r="A58" s="245"/>
      <c r="B58" s="358"/>
      <c r="C58" s="354"/>
      <c r="D58" s="354"/>
      <c r="E58" s="354"/>
      <c r="F58" s="354"/>
      <c r="G58" s="1230"/>
      <c r="H58" s="1231"/>
      <c r="I58" s="1224"/>
      <c r="J58" s="1224"/>
      <c r="K58" s="1255"/>
      <c r="L58" s="1255"/>
      <c r="M58" s="1255"/>
      <c r="N58" s="1255"/>
      <c r="O58" s="1255"/>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563</v>
      </c>
      <c r="C63" s="246"/>
      <c r="D63" s="246"/>
      <c r="E63" s="246"/>
      <c r="F63" s="246"/>
      <c r="G63" s="246"/>
      <c r="H63" s="246"/>
      <c r="I63" s="246"/>
      <c r="J63" s="246"/>
      <c r="K63" s="246"/>
      <c r="L63" s="246"/>
      <c r="M63" s="246"/>
      <c r="N63" s="246"/>
      <c r="O63" s="246"/>
    </row>
    <row r="64" spans="1:17" x14ac:dyDescent="0.15">
      <c r="B64" s="250"/>
      <c r="C64" s="246"/>
      <c r="D64" s="246"/>
      <c r="E64" s="246"/>
      <c r="F64" s="246"/>
      <c r="G64" s="353" t="s">
        <v>557</v>
      </c>
      <c r="I64" s="354"/>
      <c r="J64" s="354"/>
      <c r="K64" s="354"/>
      <c r="L64" s="246"/>
      <c r="M64" s="246"/>
      <c r="N64" s="246"/>
      <c r="O64" s="246"/>
    </row>
    <row r="65" spans="2:30" ht="13.5" customHeight="1" x14ac:dyDescent="0.15">
      <c r="B65" s="250"/>
      <c r="C65" s="246"/>
      <c r="D65" s="246"/>
      <c r="E65" s="246"/>
      <c r="F65" s="246"/>
      <c r="G65" s="1234" t="s">
        <v>567</v>
      </c>
      <c r="H65" s="1235"/>
      <c r="I65" s="1235"/>
      <c r="J65" s="1235"/>
      <c r="K65" s="1235"/>
      <c r="L65" s="1235"/>
      <c r="M65" s="1235"/>
      <c r="N65" s="1235"/>
      <c r="O65" s="1236"/>
    </row>
    <row r="66" spans="2:30" x14ac:dyDescent="0.15">
      <c r="B66" s="250"/>
      <c r="C66" s="246"/>
      <c r="D66" s="246"/>
      <c r="E66" s="246"/>
      <c r="F66" s="246"/>
      <c r="G66" s="1237"/>
      <c r="H66" s="1238"/>
      <c r="I66" s="1238"/>
      <c r="J66" s="1238"/>
      <c r="K66" s="1238"/>
      <c r="L66" s="1238"/>
      <c r="M66" s="1238"/>
      <c r="N66" s="1238"/>
      <c r="O66" s="1239"/>
    </row>
    <row r="67" spans="2:30" x14ac:dyDescent="0.15">
      <c r="B67" s="250"/>
      <c r="C67" s="246"/>
      <c r="D67" s="246"/>
      <c r="E67" s="246"/>
      <c r="F67" s="246"/>
      <c r="G67" s="1237"/>
      <c r="H67" s="1238"/>
      <c r="I67" s="1238"/>
      <c r="J67" s="1238"/>
      <c r="K67" s="1238"/>
      <c r="L67" s="1238"/>
      <c r="M67" s="1238"/>
      <c r="N67" s="1238"/>
      <c r="O67" s="1239"/>
    </row>
    <row r="68" spans="2:30" x14ac:dyDescent="0.15">
      <c r="B68" s="250"/>
      <c r="C68" s="246"/>
      <c r="D68" s="246"/>
      <c r="E68" s="246"/>
      <c r="F68" s="246"/>
      <c r="G68" s="1237"/>
      <c r="H68" s="1238"/>
      <c r="I68" s="1238"/>
      <c r="J68" s="1238"/>
      <c r="K68" s="1238"/>
      <c r="L68" s="1238"/>
      <c r="M68" s="1238"/>
      <c r="N68" s="1238"/>
      <c r="O68" s="1239"/>
    </row>
    <row r="69" spans="2:30" x14ac:dyDescent="0.15">
      <c r="B69" s="250"/>
      <c r="C69" s="246"/>
      <c r="D69" s="246"/>
      <c r="E69" s="246"/>
      <c r="F69" s="246"/>
      <c r="G69" s="1240"/>
      <c r="H69" s="1241"/>
      <c r="I69" s="1241"/>
      <c r="J69" s="1241"/>
      <c r="K69" s="1241"/>
      <c r="L69" s="1241"/>
      <c r="M69" s="1241"/>
      <c r="N69" s="1241"/>
      <c r="O69" s="1242"/>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564</v>
      </c>
      <c r="I71" s="370"/>
      <c r="J71" s="366"/>
      <c r="K71" s="366"/>
      <c r="L71" s="367"/>
      <c r="M71" s="366"/>
      <c r="N71" s="367"/>
      <c r="O71" s="368"/>
    </row>
    <row r="72" spans="2:30" x14ac:dyDescent="0.15">
      <c r="B72" s="250"/>
      <c r="C72" s="246"/>
      <c r="D72" s="246"/>
      <c r="E72" s="246"/>
      <c r="F72" s="246"/>
      <c r="G72" s="1243"/>
      <c r="H72" s="1244"/>
      <c r="I72" s="1244"/>
      <c r="J72" s="1245"/>
      <c r="K72" s="356" t="s">
        <v>529</v>
      </c>
      <c r="L72" s="356" t="s">
        <v>530</v>
      </c>
      <c r="M72" s="356" t="s">
        <v>531</v>
      </c>
      <c r="N72" s="356" t="s">
        <v>532</v>
      </c>
      <c r="O72" s="356" t="s">
        <v>533</v>
      </c>
    </row>
    <row r="73" spans="2:30" x14ac:dyDescent="0.15">
      <c r="B73" s="250"/>
      <c r="C73" s="246"/>
      <c r="D73" s="246"/>
      <c r="E73" s="246"/>
      <c r="F73" s="246"/>
      <c r="G73" s="1246" t="s">
        <v>559</v>
      </c>
      <c r="H73" s="1247"/>
      <c r="I73" s="1252" t="s">
        <v>560</v>
      </c>
      <c r="J73" s="1252"/>
      <c r="K73" s="1233">
        <v>41.2</v>
      </c>
      <c r="L73" s="1233">
        <v>28.2</v>
      </c>
      <c r="M73" s="1222">
        <v>13.5</v>
      </c>
      <c r="N73" s="1222">
        <v>0.6</v>
      </c>
      <c r="O73" s="1222"/>
      <c r="S73" s="245">
        <v>9.9</v>
      </c>
    </row>
    <row r="74" spans="2:30" x14ac:dyDescent="0.15">
      <c r="B74" s="250"/>
      <c r="C74" s="246"/>
      <c r="D74" s="246"/>
      <c r="E74" s="246"/>
      <c r="F74" s="246"/>
      <c r="G74" s="1248"/>
      <c r="H74" s="1249"/>
      <c r="I74" s="1253"/>
      <c r="J74" s="1253"/>
      <c r="K74" s="1233"/>
      <c r="L74" s="1233"/>
      <c r="M74" s="1222"/>
      <c r="N74" s="1222"/>
      <c r="O74" s="1222"/>
    </row>
    <row r="75" spans="2:30" x14ac:dyDescent="0.15">
      <c r="B75" s="250"/>
      <c r="C75" s="246"/>
      <c r="D75" s="246"/>
      <c r="E75" s="246"/>
      <c r="F75" s="246"/>
      <c r="G75" s="1248"/>
      <c r="H75" s="1249"/>
      <c r="I75" s="1232" t="s">
        <v>565</v>
      </c>
      <c r="J75" s="1232"/>
      <c r="K75" s="1254">
        <v>9.4</v>
      </c>
      <c r="L75" s="1254">
        <v>8.4</v>
      </c>
      <c r="M75" s="1254">
        <v>7.1</v>
      </c>
      <c r="N75" s="1254">
        <v>6.2</v>
      </c>
      <c r="O75" s="1254">
        <v>5.8</v>
      </c>
      <c r="U75" s="245">
        <v>81.2</v>
      </c>
      <c r="W75" s="245">
        <v>87.2</v>
      </c>
      <c r="Y75" s="245">
        <v>99.8</v>
      </c>
      <c r="AA75" s="245">
        <v>109.5</v>
      </c>
      <c r="AC75" s="245">
        <v>115.2</v>
      </c>
    </row>
    <row r="76" spans="2:30" x14ac:dyDescent="0.15">
      <c r="B76" s="250"/>
      <c r="C76" s="246"/>
      <c r="D76" s="246"/>
      <c r="E76" s="246"/>
      <c r="F76" s="246"/>
      <c r="G76" s="1250"/>
      <c r="H76" s="1251"/>
      <c r="I76" s="1232"/>
      <c r="J76" s="1232"/>
      <c r="K76" s="1255"/>
      <c r="L76" s="1255"/>
      <c r="M76" s="1255"/>
      <c r="N76" s="1255"/>
      <c r="O76" s="1255"/>
    </row>
    <row r="77" spans="2:30" x14ac:dyDescent="0.15">
      <c r="B77" s="250"/>
      <c r="C77" s="246"/>
      <c r="D77" s="246"/>
      <c r="E77" s="246"/>
      <c r="F77" s="246"/>
      <c r="G77" s="1226" t="s">
        <v>562</v>
      </c>
      <c r="H77" s="1227"/>
      <c r="I77" s="1232" t="s">
        <v>560</v>
      </c>
      <c r="J77" s="1232"/>
      <c r="K77" s="1233">
        <v>49.3</v>
      </c>
      <c r="L77" s="1233">
        <v>44.3</v>
      </c>
      <c r="M77" s="1222">
        <v>40.299999999999997</v>
      </c>
      <c r="N77" s="1222">
        <v>20.2</v>
      </c>
      <c r="O77" s="1222">
        <v>38.5</v>
      </c>
      <c r="R77" s="245">
        <v>12.3</v>
      </c>
      <c r="T77" s="245">
        <v>11.1</v>
      </c>
    </row>
    <row r="78" spans="2:30" x14ac:dyDescent="0.15">
      <c r="B78" s="250"/>
      <c r="C78" s="246"/>
      <c r="D78" s="246"/>
      <c r="E78" s="246"/>
      <c r="F78" s="246"/>
      <c r="G78" s="1228"/>
      <c r="H78" s="1229"/>
      <c r="I78" s="1232"/>
      <c r="J78" s="1232"/>
      <c r="K78" s="1233"/>
      <c r="L78" s="1233"/>
      <c r="M78" s="1222"/>
      <c r="N78" s="1222"/>
      <c r="O78" s="1222"/>
    </row>
    <row r="79" spans="2:30" x14ac:dyDescent="0.15">
      <c r="B79" s="250"/>
      <c r="C79" s="246"/>
      <c r="D79" s="246"/>
      <c r="E79" s="246"/>
      <c r="F79" s="246"/>
      <c r="G79" s="1228"/>
      <c r="H79" s="1229"/>
      <c r="I79" s="1223" t="s">
        <v>565</v>
      </c>
      <c r="J79" s="1224"/>
      <c r="K79" s="1225">
        <v>11.5</v>
      </c>
      <c r="L79" s="1225">
        <v>10.6</v>
      </c>
      <c r="M79" s="1225">
        <v>9.8000000000000007</v>
      </c>
      <c r="N79" s="1225">
        <v>9.3000000000000007</v>
      </c>
      <c r="O79" s="1225">
        <v>9.1999999999999993</v>
      </c>
      <c r="V79" s="245">
        <v>53.5</v>
      </c>
      <c r="X79" s="245">
        <v>48.2</v>
      </c>
      <c r="Z79" s="245">
        <v>34.200000000000003</v>
      </c>
      <c r="AB79" s="245">
        <v>30.3</v>
      </c>
      <c r="AD79" s="245">
        <v>28.9</v>
      </c>
    </row>
    <row r="80" spans="2:30" x14ac:dyDescent="0.15">
      <c r="B80" s="250"/>
      <c r="C80" s="246"/>
      <c r="D80" s="246"/>
      <c r="E80" s="246"/>
      <c r="F80" s="246"/>
      <c r="G80" s="1230"/>
      <c r="H80" s="1231"/>
      <c r="I80" s="1224"/>
      <c r="J80" s="1224"/>
      <c r="K80" s="1225"/>
      <c r="L80" s="1225"/>
      <c r="M80" s="1225"/>
      <c r="N80" s="1225"/>
      <c r="O80" s="1225"/>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8"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9" zoomScale="73" zoomScaleNormal="73" zoomScaleSheetLayoutView="70" workbookViewId="0">
      <selection activeCell="G65" sqref="G65:O69"/>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topLeftCell="A75" zoomScale="75" zoomScaleNormal="75" zoomScaleSheetLayoutView="55" workbookViewId="0">
      <selection activeCell="G65" sqref="G65:O69"/>
    </sheetView>
  </sheetViews>
  <sheetFormatPr defaultColWidth="0" defaultRowHeight="13.5" customHeight="1" zeroHeight="1" x14ac:dyDescent="0.15"/>
  <cols>
    <col min="1" max="1" width="9.125" style="244" customWidth="1"/>
    <col min="2" max="16" width="9" style="244" customWidth="1"/>
    <col min="17" max="18" width="9.125" style="244"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528</v>
      </c>
      <c r="G2" s="113"/>
      <c r="H2" s="114"/>
    </row>
    <row r="3" spans="1:8" x14ac:dyDescent="0.15">
      <c r="A3" s="110" t="s">
        <v>521</v>
      </c>
      <c r="B3" s="115"/>
      <c r="C3" s="116"/>
      <c r="D3" s="117">
        <v>35157</v>
      </c>
      <c r="E3" s="118"/>
      <c r="F3" s="119">
        <v>70582</v>
      </c>
      <c r="G3" s="120"/>
      <c r="H3" s="121"/>
    </row>
    <row r="4" spans="1:8" x14ac:dyDescent="0.15">
      <c r="A4" s="122"/>
      <c r="B4" s="123"/>
      <c r="C4" s="124"/>
      <c r="D4" s="125">
        <v>22490</v>
      </c>
      <c r="E4" s="126"/>
      <c r="F4" s="127">
        <v>36117</v>
      </c>
      <c r="G4" s="128"/>
      <c r="H4" s="129"/>
    </row>
    <row r="5" spans="1:8" x14ac:dyDescent="0.15">
      <c r="A5" s="110" t="s">
        <v>523</v>
      </c>
      <c r="B5" s="115"/>
      <c r="C5" s="116"/>
      <c r="D5" s="117">
        <v>41656</v>
      </c>
      <c r="E5" s="118"/>
      <c r="F5" s="119">
        <v>81990</v>
      </c>
      <c r="G5" s="120"/>
      <c r="H5" s="121"/>
    </row>
    <row r="6" spans="1:8" x14ac:dyDescent="0.15">
      <c r="A6" s="122"/>
      <c r="B6" s="123"/>
      <c r="C6" s="124"/>
      <c r="D6" s="125">
        <v>27530</v>
      </c>
      <c r="E6" s="126"/>
      <c r="F6" s="127">
        <v>34482</v>
      </c>
      <c r="G6" s="128"/>
      <c r="H6" s="129"/>
    </row>
    <row r="7" spans="1:8" x14ac:dyDescent="0.15">
      <c r="A7" s="110" t="s">
        <v>524</v>
      </c>
      <c r="B7" s="115"/>
      <c r="C7" s="116"/>
      <c r="D7" s="117">
        <v>35915</v>
      </c>
      <c r="E7" s="118"/>
      <c r="F7" s="119">
        <v>87551</v>
      </c>
      <c r="G7" s="120"/>
      <c r="H7" s="121"/>
    </row>
    <row r="8" spans="1:8" x14ac:dyDescent="0.15">
      <c r="A8" s="122"/>
      <c r="B8" s="123"/>
      <c r="C8" s="124"/>
      <c r="D8" s="125">
        <v>24123</v>
      </c>
      <c r="E8" s="126"/>
      <c r="F8" s="127">
        <v>43994</v>
      </c>
      <c r="G8" s="128"/>
      <c r="H8" s="129"/>
    </row>
    <row r="9" spans="1:8" x14ac:dyDescent="0.15">
      <c r="A9" s="110" t="s">
        <v>525</v>
      </c>
      <c r="B9" s="115"/>
      <c r="C9" s="116"/>
      <c r="D9" s="117">
        <v>58475</v>
      </c>
      <c r="E9" s="118"/>
      <c r="F9" s="119">
        <v>106092</v>
      </c>
      <c r="G9" s="120"/>
      <c r="H9" s="121"/>
    </row>
    <row r="10" spans="1:8" x14ac:dyDescent="0.15">
      <c r="A10" s="122"/>
      <c r="B10" s="123"/>
      <c r="C10" s="124"/>
      <c r="D10" s="125">
        <v>32391</v>
      </c>
      <c r="E10" s="126"/>
      <c r="F10" s="127">
        <v>44299</v>
      </c>
      <c r="G10" s="128"/>
      <c r="H10" s="129"/>
    </row>
    <row r="11" spans="1:8" x14ac:dyDescent="0.15">
      <c r="A11" s="110" t="s">
        <v>526</v>
      </c>
      <c r="B11" s="115"/>
      <c r="C11" s="116"/>
      <c r="D11" s="117">
        <v>38823</v>
      </c>
      <c r="E11" s="118"/>
      <c r="F11" s="119">
        <v>78903</v>
      </c>
      <c r="G11" s="120"/>
      <c r="H11" s="121"/>
    </row>
    <row r="12" spans="1:8" x14ac:dyDescent="0.15">
      <c r="A12" s="122"/>
      <c r="B12" s="123"/>
      <c r="C12" s="130"/>
      <c r="D12" s="125">
        <v>23878</v>
      </c>
      <c r="E12" s="126"/>
      <c r="F12" s="127">
        <v>49201</v>
      </c>
      <c r="G12" s="128"/>
      <c r="H12" s="129"/>
    </row>
    <row r="13" spans="1:8" x14ac:dyDescent="0.15">
      <c r="A13" s="110"/>
      <c r="B13" s="115"/>
      <c r="C13" s="131"/>
      <c r="D13" s="132">
        <v>42005</v>
      </c>
      <c r="E13" s="133"/>
      <c r="F13" s="134">
        <v>85024</v>
      </c>
      <c r="G13" s="135"/>
      <c r="H13" s="121"/>
    </row>
    <row r="14" spans="1:8" x14ac:dyDescent="0.15">
      <c r="A14" s="122"/>
      <c r="B14" s="123"/>
      <c r="C14" s="124"/>
      <c r="D14" s="125">
        <v>26082</v>
      </c>
      <c r="E14" s="126"/>
      <c r="F14" s="127">
        <v>41619</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16.43</v>
      </c>
      <c r="C19" s="136">
        <f>ROUND(VALUE(SUBSTITUTE(実質収支比率等に係る経年分析!G$48,"▲","-")),2)</f>
        <v>17.97</v>
      </c>
      <c r="D19" s="136">
        <f>ROUND(VALUE(SUBSTITUTE(実質収支比率等に係る経年分析!H$48,"▲","-")),2)</f>
        <v>16.239999999999998</v>
      </c>
      <c r="E19" s="136">
        <f>ROUND(VALUE(SUBSTITUTE(実質収支比率等に係る経年分析!I$48,"▲","-")),2)</f>
        <v>12.32</v>
      </c>
      <c r="F19" s="136">
        <f>ROUND(VALUE(SUBSTITUTE(実質収支比率等に係る経年分析!J$48,"▲","-")),2)</f>
        <v>12.19</v>
      </c>
    </row>
    <row r="20" spans="1:11" x14ac:dyDescent="0.15">
      <c r="A20" s="136" t="s">
        <v>43</v>
      </c>
      <c r="B20" s="136">
        <f>ROUND(VALUE(SUBSTITUTE(実質収支比率等に係る経年分析!F$47,"▲","-")),2)</f>
        <v>30.88</v>
      </c>
      <c r="C20" s="136">
        <f>ROUND(VALUE(SUBSTITUTE(実質収支比率等に係る経年分析!G$47,"▲","-")),2)</f>
        <v>33.54</v>
      </c>
      <c r="D20" s="136">
        <f>ROUND(VALUE(SUBSTITUTE(実質収支比率等に係る経年分析!H$47,"▲","-")),2)</f>
        <v>36.53</v>
      </c>
      <c r="E20" s="136">
        <f>ROUND(VALUE(SUBSTITUTE(実質収支比率等に係る経年分析!I$47,"▲","-")),2)</f>
        <v>38.54</v>
      </c>
      <c r="F20" s="136">
        <f>ROUND(VALUE(SUBSTITUTE(実質収支比率等に係る経年分析!J$47,"▲","-")),2)</f>
        <v>42.13</v>
      </c>
    </row>
    <row r="21" spans="1:11" x14ac:dyDescent="0.15">
      <c r="A21" s="136" t="s">
        <v>44</v>
      </c>
      <c r="B21" s="136">
        <f>IF(ISNUMBER(VALUE(SUBSTITUTE(実質収支比率等に係る経年分析!F$49,"▲","-"))),ROUND(VALUE(SUBSTITUTE(実質収支比率等に係る経年分析!F$49,"▲","-")),2),NA())</f>
        <v>4.07</v>
      </c>
      <c r="C21" s="136">
        <f>IF(ISNUMBER(VALUE(SUBSTITUTE(実質収支比率等に係る経年分析!G$49,"▲","-"))),ROUND(VALUE(SUBSTITUTE(実質収支比率等に係る経年分析!G$49,"▲","-")),2),NA())</f>
        <v>4.4400000000000004</v>
      </c>
      <c r="D21" s="136">
        <f>IF(ISNUMBER(VALUE(SUBSTITUTE(実質収支比率等に係る経年分析!H$49,"▲","-"))),ROUND(VALUE(SUBSTITUTE(実質収支比率等に係る経年分析!H$49,"▲","-")),2),NA())</f>
        <v>1.01</v>
      </c>
      <c r="E21" s="136">
        <f>IF(ISNUMBER(VALUE(SUBSTITUTE(実質収支比率等に係る経年分析!I$49,"▲","-"))),ROUND(VALUE(SUBSTITUTE(実質収支比率等に係る経年分析!I$49,"▲","-")),2),NA())</f>
        <v>-0.82</v>
      </c>
      <c r="F21" s="136">
        <f>IF(ISNUMBER(VALUE(SUBSTITUTE(実質収支比率等に係る経年分析!J$49,"▲","-"))),ROUND(VALUE(SUBSTITUTE(実質収支比率等に係る経年分析!J$49,"▲","-")),2),NA())</f>
        <v>2.4500000000000002</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str">
        <f>IF(連結実質赤字比率に係る赤字・黒字の構成分析!C$41="",NA(),連結実質赤字比率に係る赤字・黒字の構成分析!C$41)</f>
        <v>後期高齢者医療特別会計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0.05</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0.02</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x14ac:dyDescent="0.15">
      <c r="A30" s="137" t="str">
        <f>IF(連結実質赤字比率に係る赤字・黒字の構成分析!C$40="",NA(),連結実質赤字比率に係る赤字・黒字の構成分析!C$40)</f>
        <v>訪問看護ステーション特別会計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0.23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0.38</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0.48</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0.39</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0.32</v>
      </c>
    </row>
    <row r="31" spans="1:11" x14ac:dyDescent="0.15">
      <c r="A31" s="137" t="str">
        <f>IF(連結実質赤字比率に係る赤字・黒字の構成分析!C$39="",NA(),連結実質赤字比率に係る赤字・黒字の構成分析!C$39)</f>
        <v>食肉センター特別会計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0.68</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0.33</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0.15</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0.48</v>
      </c>
    </row>
    <row r="32" spans="1:11" x14ac:dyDescent="0.15">
      <c r="A32" s="137" t="str">
        <f>IF(連結実質赤字比率に係る赤字・黒字の構成分析!C$38="",NA(),連結実質赤字比率に係る赤字・黒字の構成分析!C$38)</f>
        <v>介護保険特別会計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0.87</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1.33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1.35</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1.84</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2.1</v>
      </c>
    </row>
    <row r="33" spans="1:16" x14ac:dyDescent="0.15">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2.33</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3.51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4.5199999999999996</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5.0599999999999996</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2.99</v>
      </c>
    </row>
    <row r="34" spans="1:16" x14ac:dyDescent="0.15">
      <c r="A34" s="137" t="str">
        <f>IF(連結実質赤字比率に係る赤字・黒字の構成分析!C$36="",NA(),連結実質赤字比率に係る赤字・黒字の構成分析!C$36)</f>
        <v>国民健康保険東庄病院事業会計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11.22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11.77</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8.85</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11.44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10.130000000000001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16.420000000000002</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17.96</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16.239999999999998</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12.31</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12.19</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6.75</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9.39</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12.25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14.48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17.329999999999998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359</v>
      </c>
      <c r="E42" s="138"/>
      <c r="F42" s="138"/>
      <c r="G42" s="138">
        <f>'実質公債費比率（分子）の構造'!L$52</f>
        <v>367</v>
      </c>
      <c r="H42" s="138"/>
      <c r="I42" s="138"/>
      <c r="J42" s="138">
        <f>'実質公債費比率（分子）の構造'!M$52</f>
        <v>391</v>
      </c>
      <c r="K42" s="138"/>
      <c r="L42" s="138"/>
      <c r="M42" s="138">
        <f>'実質公債費比率（分子）の構造'!N$52</f>
        <v>375</v>
      </c>
      <c r="N42" s="138"/>
      <c r="O42" s="138"/>
      <c r="P42" s="138">
        <f>'実質公債費比率（分子）の構造'!O$52</f>
        <v>379</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t="str">
        <f>'実質公債費比率（分子）の構造'!K$50</f>
        <v>-</v>
      </c>
      <c r="C44" s="138"/>
      <c r="D44" s="138"/>
      <c r="E44" s="138" t="str">
        <f>'実質公債費比率（分子）の構造'!L$50</f>
        <v>-</v>
      </c>
      <c r="F44" s="138"/>
      <c r="G44" s="138"/>
      <c r="H44" s="138">
        <f>'実質公債費比率（分子）の構造'!M$50</f>
        <v>13</v>
      </c>
      <c r="I44" s="138"/>
      <c r="J44" s="138"/>
      <c r="K44" s="138">
        <f>'実質公債費比率（分子）の構造'!N$50</f>
        <v>13</v>
      </c>
      <c r="L44" s="138"/>
      <c r="M44" s="138"/>
      <c r="N44" s="138">
        <f>'実質公債費比率（分子）の構造'!O$50</f>
        <v>13</v>
      </c>
      <c r="O44" s="138"/>
      <c r="P44" s="138"/>
    </row>
    <row r="45" spans="1:16" x14ac:dyDescent="0.15">
      <c r="A45" s="138" t="s">
        <v>54</v>
      </c>
      <c r="B45" s="138">
        <f>'実質公債費比率（分子）の構造'!K$49</f>
        <v>64</v>
      </c>
      <c r="C45" s="138"/>
      <c r="D45" s="138"/>
      <c r="E45" s="138">
        <f>'実質公債費比率（分子）の構造'!L$49</f>
        <v>47</v>
      </c>
      <c r="F45" s="138"/>
      <c r="G45" s="138"/>
      <c r="H45" s="138">
        <f>'実質公債費比率（分子）の構造'!M$49</f>
        <v>50</v>
      </c>
      <c r="I45" s="138"/>
      <c r="J45" s="138"/>
      <c r="K45" s="138">
        <f>'実質公債費比率（分子）の構造'!N$49</f>
        <v>53</v>
      </c>
      <c r="L45" s="138"/>
      <c r="M45" s="138"/>
      <c r="N45" s="138">
        <f>'実質公債費比率（分子）の構造'!O$49</f>
        <v>86</v>
      </c>
      <c r="O45" s="138"/>
      <c r="P45" s="138"/>
    </row>
    <row r="46" spans="1:16" x14ac:dyDescent="0.15">
      <c r="A46" s="138" t="s">
        <v>55</v>
      </c>
      <c r="B46" s="138">
        <f>'実質公債費比率（分子）の構造'!K$48</f>
        <v>61</v>
      </c>
      <c r="C46" s="138"/>
      <c r="D46" s="138"/>
      <c r="E46" s="138">
        <f>'実質公債費比率（分子）の構造'!L$48</f>
        <v>61</v>
      </c>
      <c r="F46" s="138"/>
      <c r="G46" s="138"/>
      <c r="H46" s="138">
        <f>'実質公債費比率（分子）の構造'!M$48</f>
        <v>43</v>
      </c>
      <c r="I46" s="138"/>
      <c r="J46" s="138"/>
      <c r="K46" s="138">
        <f>'実質公債費比率（分子）の構造'!N$48</f>
        <v>42</v>
      </c>
      <c r="L46" s="138"/>
      <c r="M46" s="138"/>
      <c r="N46" s="138">
        <f>'実質公債費比率（分子）の構造'!O$48</f>
        <v>40</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504</v>
      </c>
      <c r="C49" s="138"/>
      <c r="D49" s="138"/>
      <c r="E49" s="138">
        <f>'実質公債費比率（分子）の構造'!L$45</f>
        <v>491</v>
      </c>
      <c r="F49" s="138"/>
      <c r="G49" s="138"/>
      <c r="H49" s="138">
        <f>'実質公債費比率（分子）の構造'!M$45</f>
        <v>469</v>
      </c>
      <c r="I49" s="138"/>
      <c r="J49" s="138"/>
      <c r="K49" s="138">
        <f>'実質公債費比率（分子）の構造'!N$45</f>
        <v>453</v>
      </c>
      <c r="L49" s="138"/>
      <c r="M49" s="138"/>
      <c r="N49" s="138">
        <f>'実質公債費比率（分子）の構造'!O$45</f>
        <v>435</v>
      </c>
      <c r="O49" s="138"/>
      <c r="P49" s="138"/>
    </row>
    <row r="50" spans="1:16" x14ac:dyDescent="0.15">
      <c r="A50" s="138" t="s">
        <v>59</v>
      </c>
      <c r="B50" s="138" t="e">
        <f>NA()</f>
        <v>#N/A</v>
      </c>
      <c r="C50" s="138">
        <f>IF(ISNUMBER('実質公債費比率（分子）の構造'!K$53),'実質公債費比率（分子）の構造'!K$53,NA())</f>
        <v>270</v>
      </c>
      <c r="D50" s="138" t="e">
        <f>NA()</f>
        <v>#N/A</v>
      </c>
      <c r="E50" s="138" t="e">
        <f>NA()</f>
        <v>#N/A</v>
      </c>
      <c r="F50" s="138">
        <f>IF(ISNUMBER('実質公債費比率（分子）の構造'!L$53),'実質公債費比率（分子）の構造'!L$53,NA())</f>
        <v>232</v>
      </c>
      <c r="G50" s="138" t="e">
        <f>NA()</f>
        <v>#N/A</v>
      </c>
      <c r="H50" s="138" t="e">
        <f>NA()</f>
        <v>#N/A</v>
      </c>
      <c r="I50" s="138">
        <f>IF(ISNUMBER('実質公債費比率（分子）の構造'!M$53),'実質公債費比率（分子）の構造'!M$53,NA())</f>
        <v>184</v>
      </c>
      <c r="J50" s="138" t="e">
        <f>NA()</f>
        <v>#N/A</v>
      </c>
      <c r="K50" s="138" t="e">
        <f>NA()</f>
        <v>#N/A</v>
      </c>
      <c r="L50" s="138">
        <f>IF(ISNUMBER('実質公債費比率（分子）の構造'!N$53),'実質公債費比率（分子）の構造'!N$53,NA())</f>
        <v>186</v>
      </c>
      <c r="M50" s="138" t="e">
        <f>NA()</f>
        <v>#N/A</v>
      </c>
      <c r="N50" s="138" t="e">
        <f>NA()</f>
        <v>#N/A</v>
      </c>
      <c r="O50" s="138">
        <f>IF(ISNUMBER('実質公債費比率（分子）の構造'!O$53),'実質公債費比率（分子）の構造'!O$53,NA())</f>
        <v>195</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4065</v>
      </c>
      <c r="E56" s="137"/>
      <c r="F56" s="137"/>
      <c r="G56" s="137">
        <f>'将来負担比率（分子）の構造'!J$52</f>
        <v>4102</v>
      </c>
      <c r="H56" s="137"/>
      <c r="I56" s="137"/>
      <c r="J56" s="137">
        <f>'将来負担比率（分子）の構造'!K$52</f>
        <v>4003</v>
      </c>
      <c r="K56" s="137"/>
      <c r="L56" s="137"/>
      <c r="M56" s="137">
        <f>'将来負担比率（分子）の構造'!L$52</f>
        <v>4108</v>
      </c>
      <c r="N56" s="137"/>
      <c r="O56" s="137"/>
      <c r="P56" s="137">
        <f>'将来負担比率（分子）の構造'!M$52</f>
        <v>3721</v>
      </c>
    </row>
    <row r="57" spans="1:16" x14ac:dyDescent="0.15">
      <c r="A57" s="137" t="s">
        <v>36</v>
      </c>
      <c r="B57" s="137"/>
      <c r="C57" s="137"/>
      <c r="D57" s="137" t="str">
        <f>'将来負担比率（分子）の構造'!I$51</f>
        <v>-</v>
      </c>
      <c r="E57" s="137"/>
      <c r="F57" s="137"/>
      <c r="G57" s="137" t="str">
        <f>'将来負担比率（分子）の構造'!J$51</f>
        <v>-</v>
      </c>
      <c r="H57" s="137"/>
      <c r="I57" s="137"/>
      <c r="J57" s="137" t="str">
        <f>'将来負担比率（分子）の構造'!K$51</f>
        <v>-</v>
      </c>
      <c r="K57" s="137"/>
      <c r="L57" s="137"/>
      <c r="M57" s="137" t="str">
        <f>'将来負担比率（分子）の構造'!L$51</f>
        <v>-</v>
      </c>
      <c r="N57" s="137"/>
      <c r="O57" s="137"/>
      <c r="P57" s="137" t="str">
        <f>'将来負担比率（分子）の構造'!M$51</f>
        <v>-</v>
      </c>
    </row>
    <row r="58" spans="1:16" x14ac:dyDescent="0.15">
      <c r="A58" s="137" t="s">
        <v>35</v>
      </c>
      <c r="B58" s="137"/>
      <c r="C58" s="137"/>
      <c r="D58" s="137">
        <f>'将来負担比率（分子）の構造'!I$50</f>
        <v>1476</v>
      </c>
      <c r="E58" s="137"/>
      <c r="F58" s="137"/>
      <c r="G58" s="137">
        <f>'将来負担比率（分子）の構造'!J$50</f>
        <v>1564</v>
      </c>
      <c r="H58" s="137"/>
      <c r="I58" s="137"/>
      <c r="J58" s="137">
        <f>'将来負担比率（分子）の構造'!K$50</f>
        <v>1638</v>
      </c>
      <c r="K58" s="137"/>
      <c r="L58" s="137"/>
      <c r="M58" s="137">
        <f>'将来負担比率（分子）の構造'!L$50</f>
        <v>1761</v>
      </c>
      <c r="N58" s="137"/>
      <c r="O58" s="137"/>
      <c r="P58" s="137">
        <f>'将来負担比率（分子）の構造'!M$50</f>
        <v>1929</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1547</v>
      </c>
      <c r="C62" s="137"/>
      <c r="D62" s="137"/>
      <c r="E62" s="137">
        <f>'将来負担比率（分子）の構造'!J$45</f>
        <v>1483</v>
      </c>
      <c r="F62" s="137"/>
      <c r="G62" s="137"/>
      <c r="H62" s="137">
        <f>'将来負担比率（分子）の構造'!K$45</f>
        <v>1373</v>
      </c>
      <c r="I62" s="137"/>
      <c r="J62" s="137"/>
      <c r="K62" s="137">
        <f>'将来負担比率（分子）の構造'!L$45</f>
        <v>1333</v>
      </c>
      <c r="L62" s="137"/>
      <c r="M62" s="137"/>
      <c r="N62" s="137">
        <f>'将来負担比率（分子）の構造'!M$45</f>
        <v>1238</v>
      </c>
      <c r="O62" s="137"/>
      <c r="P62" s="137"/>
    </row>
    <row r="63" spans="1:16" x14ac:dyDescent="0.15">
      <c r="A63" s="137" t="s">
        <v>28</v>
      </c>
      <c r="B63" s="137">
        <f>'将来負担比率（分子）の構造'!I$44</f>
        <v>340</v>
      </c>
      <c r="C63" s="137"/>
      <c r="D63" s="137"/>
      <c r="E63" s="137">
        <f>'将来負担比率（分子）の構造'!J$44</f>
        <v>453</v>
      </c>
      <c r="F63" s="137"/>
      <c r="G63" s="137"/>
      <c r="H63" s="137">
        <f>'将来負担比率（分子）の構造'!K$44</f>
        <v>465</v>
      </c>
      <c r="I63" s="137"/>
      <c r="J63" s="137"/>
      <c r="K63" s="137">
        <f>'将来負担比率（分子）の構造'!L$44</f>
        <v>596</v>
      </c>
      <c r="L63" s="137"/>
      <c r="M63" s="137"/>
      <c r="N63" s="137">
        <f>'将来負担比率（分子）の構造'!M$44</f>
        <v>580</v>
      </c>
      <c r="O63" s="137"/>
      <c r="P63" s="137"/>
    </row>
    <row r="64" spans="1:16" x14ac:dyDescent="0.15">
      <c r="A64" s="137" t="s">
        <v>27</v>
      </c>
      <c r="B64" s="137">
        <f>'将来負担比率（分子）の構造'!I$43</f>
        <v>681</v>
      </c>
      <c r="C64" s="137"/>
      <c r="D64" s="137"/>
      <c r="E64" s="137">
        <f>'将来負担比率（分子）の構造'!J$43</f>
        <v>637</v>
      </c>
      <c r="F64" s="137"/>
      <c r="G64" s="137"/>
      <c r="H64" s="137">
        <f>'将来負担比率（分子）の構造'!K$43</f>
        <v>537</v>
      </c>
      <c r="I64" s="137"/>
      <c r="J64" s="137"/>
      <c r="K64" s="137">
        <f>'将来負担比率（分子）の構造'!L$43</f>
        <v>442</v>
      </c>
      <c r="L64" s="137"/>
      <c r="M64" s="137"/>
      <c r="N64" s="137">
        <f>'将来負担比率（分子）の構造'!M$43</f>
        <v>377</v>
      </c>
      <c r="O64" s="137"/>
      <c r="P64" s="137"/>
    </row>
    <row r="65" spans="1:16" x14ac:dyDescent="0.15">
      <c r="A65" s="137" t="s">
        <v>26</v>
      </c>
      <c r="B65" s="137" t="str">
        <f>'将来負担比率（分子）の構造'!I$42</f>
        <v>-</v>
      </c>
      <c r="C65" s="137"/>
      <c r="D65" s="137"/>
      <c r="E65" s="137" t="str">
        <f>'将来負担比率（分子）の構造'!J$42</f>
        <v>-</v>
      </c>
      <c r="F65" s="137"/>
      <c r="G65" s="137"/>
      <c r="H65" s="137">
        <f>'将来負担比率（分子）の構造'!K$42</f>
        <v>13</v>
      </c>
      <c r="I65" s="137"/>
      <c r="J65" s="137"/>
      <c r="K65" s="137">
        <f>'将来負担比率（分子）の構造'!L$42</f>
        <v>13</v>
      </c>
      <c r="L65" s="137"/>
      <c r="M65" s="137"/>
      <c r="N65" s="137">
        <f>'将来負担比率（分子）の構造'!M$42</f>
        <v>13</v>
      </c>
      <c r="O65" s="137"/>
      <c r="P65" s="137"/>
    </row>
    <row r="66" spans="1:16" x14ac:dyDescent="0.15">
      <c r="A66" s="137" t="s">
        <v>25</v>
      </c>
      <c r="B66" s="137">
        <f>'将来負担比率（分子）の構造'!I$41</f>
        <v>4296</v>
      </c>
      <c r="C66" s="137"/>
      <c r="D66" s="137"/>
      <c r="E66" s="137">
        <f>'将来負担比率（分子）の構造'!J$41</f>
        <v>4004</v>
      </c>
      <c r="F66" s="137"/>
      <c r="G66" s="137"/>
      <c r="H66" s="137">
        <f>'将来負担比率（分子）の構造'!K$41</f>
        <v>3684</v>
      </c>
      <c r="I66" s="137"/>
      <c r="J66" s="137"/>
      <c r="K66" s="137">
        <f>'将来負担比率（分子）の構造'!L$41</f>
        <v>3505</v>
      </c>
      <c r="L66" s="137"/>
      <c r="M66" s="137"/>
      <c r="N66" s="137">
        <f>'将来負担比率（分子）の構造'!M$41</f>
        <v>3278</v>
      </c>
      <c r="O66" s="137"/>
      <c r="P66" s="137"/>
    </row>
    <row r="67" spans="1:16" x14ac:dyDescent="0.15">
      <c r="A67" s="137" t="s">
        <v>63</v>
      </c>
      <c r="B67" s="137" t="e">
        <f>NA()</f>
        <v>#N/A</v>
      </c>
      <c r="C67" s="137">
        <f>IF(ISNUMBER('将来負担比率（分子）の構造'!I$53), IF('将来負担比率（分子）の構造'!I$53 &lt; 0, 0, '将来負担比率（分子）の構造'!I$53), NA())</f>
        <v>1323</v>
      </c>
      <c r="D67" s="137" t="e">
        <f>NA()</f>
        <v>#N/A</v>
      </c>
      <c r="E67" s="137" t="e">
        <f>NA()</f>
        <v>#N/A</v>
      </c>
      <c r="F67" s="137">
        <f>IF(ISNUMBER('将来負担比率（分子）の構造'!J$53), IF('将来負担比率（分子）の構造'!J$53 &lt; 0, 0, '将来負担比率（分子）の構造'!J$53), NA())</f>
        <v>911</v>
      </c>
      <c r="G67" s="137" t="e">
        <f>NA()</f>
        <v>#N/A</v>
      </c>
      <c r="H67" s="137" t="e">
        <f>NA()</f>
        <v>#N/A</v>
      </c>
      <c r="I67" s="137">
        <f>IF(ISNUMBER('将来負担比率（分子）の構造'!K$53), IF('将来負担比率（分子）の構造'!K$53 &lt; 0, 0, '将来負担比率（分子）の構造'!K$53), NA())</f>
        <v>431</v>
      </c>
      <c r="J67" s="137" t="e">
        <f>NA()</f>
        <v>#N/A</v>
      </c>
      <c r="K67" s="137" t="e">
        <f>NA()</f>
        <v>#N/A</v>
      </c>
      <c r="L67" s="137">
        <f>IF(ISNUMBER('将来負担比率（分子）の構造'!L$53), IF('将来負担比率（分子）の構造'!L$53 &lt; 0, 0, '将来負担比率（分子）の構造'!L$53), NA())</f>
        <v>20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杉本 忠司</cp:lastModifiedBy>
  <cp:lastPrinted>2018-04-17T04:45:16Z</cp:lastPrinted>
  <dcterms:created xsi:type="dcterms:W3CDTF">2018-01-24T04:26:02Z</dcterms:created>
  <dcterms:modified xsi:type="dcterms:W3CDTF">2018-04-18T01:40:59Z</dcterms:modified>
  <cp:category/>
</cp:coreProperties>
</file>