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85EC0A0-0983-4259-9676-1A8D1CFF9164}" xr6:coauthVersionLast="47" xr6:coauthVersionMax="47" xr10:uidLastSave="{00000000-0000-0000-0000-000000000000}"/>
  <bookViews>
    <workbookView xWindow="31680" yWindow="2880" windowWidth="21600" windowHeight="111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<sst xmlns="http://schemas.openxmlformats.org/spreadsheetml/2006/main" count="1164" uniqueCount="613">
  <si>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</si>
  <si>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</si>
  <si>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</si>
  <si>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</si>
  <si>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</si>
  <si>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</si>
  <si>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</si>
  <si>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</si>
  <si>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</si>
  <si>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</si>
  <si>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</si>
  <si>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</si>
  <si>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</si>
  <si>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</si>
  <si>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</si>
  <si>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</si>
  <si>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</si>
  <si>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</si>
  <si>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</si>
  <si>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</si>
  <si>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</si>
  <si>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</si>
  <si>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</si>
  <si>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</si>
  <si>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</si>
  <si>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</si>
  <si>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</si>
  <si>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</si>
  <si>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</si>
  <si>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</si>
  <si>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</si>
  <si>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</si>
  <si>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</si>
  <si>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</si>
  <si>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</si>
  <si>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</si>
  <si>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</si>
  <si>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</si>
  <si>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</si>
  <si>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</si>
  <si>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</si>
  <si>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</si>
  <si>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</si>
  <si>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</si>
  <si>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</si>
  <si>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</si>
  <si>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</si>
  <si>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</si>
  <si>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</si>
  <si>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</si>
  <si>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</si>
  <si>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</si>
  <si>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</si>
  <si>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</si>
  <si>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</si>
  <si>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</si>
  <si>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</si>
  <si>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</si>
  <si>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</si>
  <si>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</si>
  <si>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</si>
  <si>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</si>
  <si>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</si>
  <si>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</si>
  <si>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</si>
  <si>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</si>
  <si>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</si>
  <si>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</si>
  <si>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</si>
  <si>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</si>
  <si>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</si>
  <si>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</si>
  <si>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</si>
  <si>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</si>
  <si>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</si>
  <si>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</si>
  <si>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</si>
  <si>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</si>
  <si>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</si>
  <si>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</si>
  <si>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</si>
  <si>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</si>
  <si>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</si>
  <si>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</si>
  <si>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</si>
  <si>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</si>
  <si>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</si>
  <si>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</si>
  <si>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</si>
  <si>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</si>
  <si>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</si>
  <si>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</si>
  <si>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</si>
  <si>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</si>
  <si>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</si>
  <si>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</si>
  <si>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</si>
  <si>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</si>
  <si>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</si>
  <si>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</si>
  <si>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</si>
  <si>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</si>
  <si>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</si>
  <si>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</si>
  <si>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</si>
  <si>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</si>
  <si>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</si>
  <si>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</si>
  <si>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</si>
  <si>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</si>
  <si>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</si>
  <si>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</si>
  <si>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</si>
  <si>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</si>
  <si>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</si>
  <si>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</si>
  <si>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</si>
  <si>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</si>
  <si>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</si>
  <si>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</si>
  <si>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</si>
  <si>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</si>
  <si>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</si>
  <si>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</si>
  <si>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</si>
  <si>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</si>
  <si>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</si>
  <si>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</si>
  <si>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</si>
  <si>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</si>
  <si>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</si>
  <si>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</si>
  <si>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</si>
  <si>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</si>
  <si>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</si>
  <si>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</si>
  <si>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</si>
  <si>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</si>
  <si>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</si>
  <si>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</si>
  <si>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</si>
  <si>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</si>
  <si>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</si>
  <si>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</si>
  <si>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</si>
  <si>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</si>
  <si>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</si>
  <si>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</si>
  <si>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</si>
  <si>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</si>
  <si>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</si>
  <si>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</si>
  <si>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</si>
  <si>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</si>
  <si>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</si>
  <si>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</si>
  <si>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</si>
  <si>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</si>
  <si>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</si>
  <si>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</si>
  <si>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</si>
  <si>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</si>
  <si>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</si>
  <si>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</si>
  <si>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</si>
  <si>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</si>
  <si>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</si>
  <si>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</si>
  <si>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</si>
  <si>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</si>
  <si>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</si>
  <si>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</si>
  <si>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</si>
  <si>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</si>
  <si>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</si>
  <si>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</si>
  <si>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</si>
  <si>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</si>
  <si>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</si>
  <si>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</si>
  <si>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</si>
  <si>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</si>
  <si>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</si>
  <si>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</si>
  <si>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</si>
  <si>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</si>
  <si>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</si>
  <si>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</si>
  <si>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</si>
  <si>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</si>
  <si>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</si>
  <si>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</si>
  <si>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</si>
  <si>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</si>
  <si>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</si>
  <si>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</si>
  <si>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</si>
  <si>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</si>
  <si>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</si>
  <si>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</si>
  <si>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</si>
  <si>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</si>
  <si>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</si>
  <si>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</si>
  <si>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</si>
  <si>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</si>
  <si>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</si>
  <si>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</si>
  <si>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</si>
  <si>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</si>
  <si>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</si>
  <si>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</si>
  <si>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</si>
  <si>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</si>
  <si>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</si>
  <si>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</si>
  <si>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</si>
  <si>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</si>
  <si>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</si>
  <si>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</si>
  <si>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</si>
  <si>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</si>
  <si>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</si>
  <si>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</si>
  <si>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</si>
  <si>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</si>
  <si>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</si>
  <si>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</si>
  <si>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</si>
  <si>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</si>
  <si>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</si>
  <si>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</si>
  <si>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</si>
  <si>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</si>
  <si>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</si>
  <si>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</si>
  <si>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</si>
  <si>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</si>
  <si>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</si>
  <si>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</si>
  <si>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</si>
  <si>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</si>
  <si>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</si>
  <si>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</si>
  <si>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</si>
  <si>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</si>
  <si>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</si>
  <si>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</si>
  <si>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</si>
  <si>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</si>
  <si>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</si>
  <si>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</si>
  <si>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</si>
  <si>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</si>
  <si>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</si>
  <si>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</si>
  <si>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</si>
  <si>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</si>
  <si>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</si>
  <si>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</si>
  <si>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</si>
  <si>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</si>
  <si>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</si>
  <si>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</si>
  <si>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</si>
  <si>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</si>
  <si>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</si>
  <si>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</si>
  <si>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</si>
  <si>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</si>
  <si>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</si>
  <si>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</si>
  <si>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</si>
  <si>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</si>
  <si>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</si>
  <si>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</si>
  <si>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</si>
  <si>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</si>
  <si>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</si>
  <si>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</si>
  <si>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</si>
  <si>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</si>
  <si>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</si>
  <si>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</si>
  <si>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</si>
  <si>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</si>
  <si>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</si>
  <si>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</si>
  <si>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</si>
  <si>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</si>
  <si>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</si>
  <si>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</si>
  <si>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</si>
  <si>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</si>
  <si>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</si>
  <si>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</si>
  <si>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</si>
  <si>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</si>
  <si>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</si>
  <si>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</si>
  <si>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</si>
  <si>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</si>
  <si>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</si>
  <si>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</si>
  <si>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</si>
  <si>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</si>
  <si>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</si>
  <si>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</si>
  <si>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</si>
  <si>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</si>
  <si>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</si>
  <si>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</si>
  <si>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</si>
  <si>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</si>
  <si>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</si>
  <si>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</si>
  <si>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</si>
  <si>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</si>
  <si>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</si>
  <si>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</si>
  <si>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</si>
  <si>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</si>
  <si>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</si>
  <si>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</si>
  <si>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</si>
  <si>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</si>
  <si>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</si>
  <si>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</si>
  <si>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</si>
  <si>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</si>
  <si>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</si>
  <si>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</si>
  <si>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</si>
  <si>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</si>
  <si>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</si>
  <si>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</si>
  <si>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</si>
  <si>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</si>
  <si>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</si>
  <si>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</si>
  <si>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</si>
  <si>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</si>
  <si>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</si>
  <si>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</si>
  <si>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</si>
  <si>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</si>
  <si>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</si>
  <si>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</si>
  <si>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</si>
  <si>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</si>
  <si>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</si>
  <si>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</si>
  <si>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</si>
  <si>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</si>
  <si>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</si>
  <si>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</si>
  <si>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</si>
  <si>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</si>
  <si>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</si>
  <si>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</si>
  <si>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</si>
  <si>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</si>
  <si>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</si>
  <si>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</si>
  <si>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</si>
  <si>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</si>
  <si>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</si>
  <si>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</si>
  <si>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</si>
  <si>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</si>
  <si>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</si>
  <si>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</si>
  <si>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</si>
  <si>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</si>
  <si>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</si>
  <si>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</si>
  <si>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</si>
  <si>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</si>
  <si>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</si>
  <si>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</si>
  <si>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</si>
  <si>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</si>
  <si>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</si>
  <si>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</si>
  <si>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</si>
  <si>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</si>
  <si>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</si>
  <si>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</si>
  <si>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</si>
  <si>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</si>
  <si>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</si>
  <si>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</si>
  <si>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</si>
  <si>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</si>
  <si>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</si>
  <si>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</si>
  <si>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</si>
  <si>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</si>
  <si>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</si>
  <si>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</si>
  <si>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</si>
  <si>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</si>
  <si>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</si>
  <si>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</si>
  <si>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</si>
  <si>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</si>
  <si>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</si>
  <si>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</si>
  <si>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</si>
  <si>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</si>
  <si>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</si>
  <si>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</si>
  <si>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</si>
  <si>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</si>
  <si>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</si>
  <si>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</si>
  <si>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</si>
  <si>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</si>
  <si>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</si>
  <si>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</si>
  <si>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</si>
  <si>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</si>
  <si>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</si>
  <si>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</si>
  <si>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</si>
  <si>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</si>
  <si>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</si>
  <si>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</si>
  <si>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</si>
  <si>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</si>
  <si>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</si>
  <si>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</si>
  <si>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</si>
  <si>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</si>
  <si>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</si>
  <si>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</si>
  <si>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</si>
  <si>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</si>
  <si>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</si>
  <si>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</si>
  <si>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</si>
  <si>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</si>
  <si>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</si>
  <si>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</si>
  <si>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</si>
  <si>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</si>
  <si>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</si>
  <si>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</si>
  <si>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</si>
  <si>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</si>
  <si>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</si>
  <si>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</si>
  <si>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</si>
  <si>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</si>
  <si>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</si>
  <si>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</si>
  <si>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</si>
  <si>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</si>
  <si>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</si>
  <si>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</si>
  <si>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</si>
  <si>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</si>
  <si>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</si>
  <si>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</si>
  <si>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</si>
  <si>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</si>
  <si>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</si>
  <si>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</si>
  <si>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</si>
  <si>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</si>
  <si>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</si>
  <si>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</si>
  <si>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</si>
  <si>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</si>
  <si>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</si>
  <si>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</si>
  <si>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</si>
  <si>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</si>
  <si>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</si>
  <si>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</si>
  <si>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</si>
  <si>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</si>
  <si>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</si>
  <si>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</si>
  <si>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</si>
  <si>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</si>
  <si>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</si>
  <si>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</si>
  <si>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</si>
  <si>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</si>
  <si>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</si>
  <si>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</si>
  <si>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</si>
  <si>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</si>
  <si>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</si>
  <si>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</si>
  <si>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</si>
  <si>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</si>
  <si>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</si>
  <si>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</si>
  <si>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</si>
  <si>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</si>
  <si>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</si>
  <si>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</si>
  <si>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</si>
  <si>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</si>
  <si>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</si>
  <si>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</si>
  <si>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</si>
  <si>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</si>
  <si>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</si>
  <si>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</si>
  <si>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</si>
  <si>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</si>
  <si>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</si>
  <si>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</si>
  <si>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</si>
  <si>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</si>
  <si>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</si>
  <si>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</si>
  <si>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</si>
  <si>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</si>
  <si>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</si>
  <si>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</si>
  <si>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</si>
  <si>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</si>
  <si>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</si>
  <si>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</si>
  <si>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</si>
  <si>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</si>
  <si>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</si>
  <si>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</si>
  <si>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</si>
  <si>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</si>
  <si>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</si>
  <si>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</si>
  <si>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</si>
  <si>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</si>
  <si>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</si>
  <si>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</si>
  <si>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</si>
  <si>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</si>
  <si>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</si>
  <si>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</si>
  <si>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</si>
  <si>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</si>
  <si>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</si>
  <si>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</si>
  <si>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</si>
  <si>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</si>
  <si>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</si>
  <si>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</si>
  <si>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</si>
  <si>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</si>
  <si>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</si>
  <si>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</si>
  <si>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</si>
  <si>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</si>
  <si>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</si>
  <si>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</si>
  <si>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</si>
  <si>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</si>
  <si>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</si>
  <si>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</si>
  <si>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</si>
  <si>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</si>
  <si>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</si>
  <si>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</si>
  <si>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</si>
  <si>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4.47</t>
  </si>
  <si>
    <t>▲ 11.27</t>
  </si>
  <si>
    <t>水道事業会計</t>
  </si>
  <si>
    <t>一般会計</t>
  </si>
  <si>
    <t>国民健康保険特別会計</t>
  </si>
  <si>
    <t>介護保険特別会計</t>
  </si>
  <si>
    <t>国民健康保険東庄病院事業会計</t>
  </si>
  <si>
    <t>食肉センター特別会計</t>
  </si>
  <si>
    <t>訪問看護ステーション特別会計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</si>
  <si>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</si>
  <si>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</si>
  <si>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</si>
  <si>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</si>
  <si>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</si>
  <si>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</si>
  <si>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</si>
  <si>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</si>
  <si>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</si>
  <si>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</si>
  <si>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▲42</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</si>
  <si>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</si>
  <si>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</si>
  <si>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</si>
  <si>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</si>
  <si>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</si>
  <si>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</si>
  <si>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</si>
  <si>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</si>
  <si>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</si>
  <si>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</si>
  <si>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</si>
  <si>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2"/>
  </si>
  <si>
    <t>奨学基金</t>
    <rPh sb="0" eb="4">
      <t>ショウガクキキン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</si>
  <si>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</si>
  <si>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</si>
  <si>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平成28年度より、将来負担比率は0となっている。
有形固定資産減価償却率は増加傾向にあるが類似団体と比べるとやや低い水準にあるが、これは認定こども園の増築工事等によるものと考えられる。
公共施設等総合管理計画等に基づき、今後も老朽化対策に積極的に取り組んでいく。</t>
    <rPh sb="0" eb="2">
      <t>ヘイセイ</t>
    </rPh>
    <rPh sb="4" eb="6">
      <t>ネンド</t>
    </rPh>
    <rPh sb="9" eb="15">
      <t>ショウライフタンヒリツ</t>
    </rPh>
    <rPh sb="25" eb="31">
      <t>ユウケイコテイシサン</t>
    </rPh>
    <rPh sb="31" eb="36">
      <t>ゲンカショウキャクリツ</t>
    </rPh>
    <rPh sb="37" eb="41">
      <t>ゾウカケイコウ</t>
    </rPh>
    <rPh sb="50" eb="51">
      <t>クラ</t>
    </rPh>
    <rPh sb="68" eb="70">
      <t>ニンテイ</t>
    </rPh>
    <rPh sb="73" eb="74">
      <t>エン</t>
    </rPh>
    <rPh sb="79" eb="80">
      <t>トウ</t>
    </rPh>
    <rPh sb="86" eb="87">
      <t>カンガ</t>
    </rPh>
    <rPh sb="93" eb="104">
      <t>コウキョウシセツトウソウゴウカンリケイカク</t>
    </rPh>
    <rPh sb="104" eb="105">
      <t>トウ</t>
    </rPh>
    <rPh sb="106" eb="107">
      <t>モト</t>
    </rPh>
    <rPh sb="110" eb="112">
      <t>コンゴ</t>
    </rPh>
    <rPh sb="113" eb="118">
      <t>ロウキュウカタイサク</t>
    </rPh>
    <rPh sb="119" eb="122">
      <t>セッキョクテキ</t>
    </rPh>
    <rPh sb="123" eb="124">
      <t>ト</t>
    </rPh>
    <rPh sb="125" eb="12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</si>
  <si>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</si>
  <si>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</si>
  <si>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</si>
  <si>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</si>
  <si>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</si>
  <si>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</si>
  <si>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平成28年度より、将来負担比率は0となっている。
実質公債費比率について、前年度まで地方債の新規借り入れを抑制したことにより前年度よりも0.6ポイント減少しているが、今後、公共施設の老朽化への対応のため、地方債の新規発行による元利償還金の増加が予想される。そのため新規事業の実施については十分な精査を行い、引き続き経費削減に努める。</t>
    <rPh sb="0" eb="2">
      <t>ヘイセイ</t>
    </rPh>
    <rPh sb="4" eb="6">
      <t>ネンド</t>
    </rPh>
    <rPh sb="9" eb="15">
      <t>ショウライフタンヒリツ</t>
    </rPh>
    <rPh sb="25" eb="30">
      <t>ジッシツコウサイヒ</t>
    </rPh>
    <rPh sb="30" eb="32">
      <t>ヒリツ</t>
    </rPh>
    <rPh sb="37" eb="40">
      <t>ゼンネンド</t>
    </rPh>
    <rPh sb="42" eb="45">
      <t>チホウサイ</t>
    </rPh>
    <rPh sb="46" eb="49">
      <t>シンキカ</t>
    </rPh>
    <rPh sb="50" eb="51">
      <t>イ</t>
    </rPh>
    <rPh sb="53" eb="55">
      <t>ヨクセイ</t>
    </rPh>
    <rPh sb="62" eb="65">
      <t>ゼンネンド</t>
    </rPh>
    <rPh sb="75" eb="77">
      <t>ゲンショウ</t>
    </rPh>
    <rPh sb="83" eb="85">
      <t>コンゴ</t>
    </rPh>
    <rPh sb="86" eb="90">
      <t>コウキョウシセツ</t>
    </rPh>
    <rPh sb="91" eb="94">
      <t>ロウキュウカ</t>
    </rPh>
    <rPh sb="96" eb="98">
      <t>タイオウ</t>
    </rPh>
    <rPh sb="102" eb="105">
      <t>チホウサイ</t>
    </rPh>
    <rPh sb="113" eb="118">
      <t>ガンリショウカンキン</t>
    </rPh>
    <rPh sb="119" eb="121">
      <t>ゾウカ</t>
    </rPh>
    <rPh sb="122" eb="124">
      <t>ヨソウ</t>
    </rPh>
    <rPh sb="132" eb="136">
      <t>シンキジギョウ</t>
    </rPh>
    <rPh sb="137" eb="139">
      <t>ジッシ</t>
    </rPh>
    <rPh sb="144" eb="146">
      <t>ジュウブン</t>
    </rPh>
    <rPh sb="147" eb="149">
      <t>セイサ</t>
    </rPh>
    <rPh sb="150" eb="151">
      <t>オコナ</t>
    </rPh>
    <rPh sb="153" eb="154">
      <t>ヒ</t>
    </rPh>
    <rPh sb="155" eb="156">
      <t>ツヅ</t>
    </rPh>
    <rPh sb="157" eb="161">
      <t>ケイヒサクゲン</t>
    </rPh>
    <rPh sb="162" eb="163">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</si>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</sst>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88DA30-AFA7-40F2-8AC1-FB1B6F4BA9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5AF9-4267-93B2-801EBB6B0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72480</c:v>
                </c:pt>
                <c:pt idx="1">
                  <c:v>113260</c:v>
                </c:pt>
                <c:pt idx="2">
                  <c:v>93611</c:v>
                </c:pt>
                <c:pt idx="3">
                  <c:v>46884</c:v>
                </c:pt>
                <c:pt idx="4">
                  <c:v>44904</c:v>
                </c:pt>
              </c:numCache>
            </c:numRef>
          </c:val>
          <c:smooth val="0"/>
          <c:extLst>
            <c:ext xmlns:c16="http://schemas.microsoft.com/office/drawing/2014/chart" uri="{C3380CC4-5D6E-409C-BE32-E72D297353CC}">
              <c16:uniqueId val="{00000001-5AF9-4267-93B2-801EBB6B0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10.19</c:v>
                </c:pt>
                <c:pt idx="1">
                  <c:v>13.53</c:v>
                </c:pt>
                <c:pt idx="2">
                  <c:v>12.3</c:v>
                </c:pt>
                <c:pt idx="3">
                  <c:v>23.95</c:v>
                </c:pt>
                <c:pt idx="4">
                  <c:v>18.11</c:v>
                </c:pt>
              </c:numCache>
            </c:numRef>
          </c:val>
          <c:extLst>
            <c:ext xmlns:c16="http://schemas.microsoft.com/office/drawing/2014/chart" uri="{C3380CC4-5D6E-409C-BE32-E72D297353CC}">
              <c16:uniqueId val="{00000000-2132-4941-972A-E256C68892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33.22</c:v>
                </c:pt>
                <c:pt idx="1">
                  <c:v>18.13</c:v>
                </c:pt>
                <c:pt idx="2">
                  <c:v>23.68</c:v>
                </c:pt>
                <c:pt idx="3">
                  <c:v>22.43</c:v>
                </c:pt>
                <c:pt idx="4">
                  <c:v>29.95</c:v>
                </c:pt>
              </c:numCache>
            </c:numRef>
          </c:val>
          <c:extLst>
            <c:ext xmlns:c16="http://schemas.microsoft.com/office/drawing/2014/chart" uri="{C3380CC4-5D6E-409C-BE32-E72D297353CC}">
              <c16:uniqueId val="{00000001-2132-4941-972A-E256C68892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-4.47</c:v>
                </c:pt>
                <c:pt idx="1">
                  <c:v>-11.27</c:v>
                </c:pt>
                <c:pt idx="2">
                  <c:v>6.06</c:v>
                </c:pt>
                <c:pt idx="3">
                  <c:v>12.31</c:v>
                </c:pt>
                <c:pt idx="4">
                  <c:v>1.54</c:v>
                </c:pt>
              </c:numCache>
            </c:numRef>
          </c:val>
          <c:smooth val="0"/>
          <c:extLst>
            <c:ext xmlns:c16="http://schemas.microsoft.com/office/drawing/2014/chart" uri="{C3380CC4-5D6E-409C-BE32-E72D297353CC}">
              <c16:uniqueId val="{00000002-2132-4941-972A-E256C68892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63-4A86-88DA-5297C80F4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3-4A86-88DA-5297C80F42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E363-4A86-88DA-5297C80F42DF}"/>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0.09</c:v>
                </c:pt>
                <c:pt idx="4">
                  <c:v>#N/A</c:v>
                </c:pt>
                <c:pt idx="5">
                  <c:v>0.03</c:v>
                </c:pt>
                <c:pt idx="6">
                  <c:v>#N/A</c:v>
                </c:pt>
                <c:pt idx="7">
                  <c:v>0.14000000000000001</c:v>
                </c:pt>
                <c:pt idx="8">
                  <c:v>#N/A</c:v>
                </c:pt>
                <c:pt idx="9">
                  <c:v>0.13</c:v>
                </c:pt>
              </c:numCache>
            </c:numRef>
          </c:val>
          <c:extLst>
            <c:ext xmlns:c16="http://schemas.microsoft.com/office/drawing/2014/chart" uri="{C3380CC4-5D6E-409C-BE32-E72D297353CC}">
              <c16:uniqueId val="{00000003-E363-4A86-88DA-5297C80F42DF}"/>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0.68</c:v>
                </c:pt>
                <c:pt idx="4">
                  <c:v>#N/A</c:v>
                </c:pt>
                <c:pt idx="5">
                  <c:v>0.91</c:v>
                </c:pt>
                <c:pt idx="6">
                  <c:v>#N/A</c:v>
                </c:pt>
                <c:pt idx="7">
                  <c:v>1.1100000000000001</c:v>
                </c:pt>
                <c:pt idx="8">
                  <c:v>#N/A</c:v>
                </c:pt>
                <c:pt idx="9">
                  <c:v>1.37</c:v>
                </c:pt>
              </c:numCache>
            </c:numRef>
          </c:val>
          <c:extLst>
            <c:ext xmlns:c16="http://schemas.microsoft.com/office/drawing/2014/chart" uri="{C3380CC4-5D6E-409C-BE32-E72D297353CC}">
              <c16:uniqueId val="{00000004-E363-4A86-88DA-5297C80F42DF}"/>
            </c:ext>
          </c:extLst>
        </c:ser>
        <c:ser>
          <c:idx val="5"/>
          <c:order val="5"/>
          <c:tx>
            <c:strRef>
              <c:f>データシート!$A$32</c:f>
              <c:strCache>
                <c:ptCount val="1"/>
                <c:pt idx="0">
                  <c:v>国民健康保険東庄病院事業会計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8.67</c:v>
                </c:pt>
                <c:pt idx="2">
                  <c:v>#N/A</c:v>
                </c:pt>
                <c:pt idx="3">
                  <c:v>6.26</c:v>
                </c:pt>
                <c:pt idx="4">
                  <c:v>#N/A</c:v>
                </c:pt>
                <c:pt idx="5">
                  <c:v>6.37</c:v>
                </c:pt>
                <c:pt idx="6">
                  <c:v>#N/A</c:v>
                </c:pt>
                <c:pt idx="7">
                  <c:v>4.95</c:v>
                </c:pt>
                <c:pt idx="8">
                  <c:v>#N/A</c:v>
                </c:pt>
                <c:pt idx="9">
                  <c:v>2.1800000000000002</c:v>
                </c:pt>
              </c:numCache>
            </c:numRef>
          </c:val>
          <c:extLst>
            <c:ext xmlns:c16="http://schemas.microsoft.com/office/drawing/2014/chart" uri="{C3380CC4-5D6E-409C-BE32-E72D297353CC}">
              <c16:uniqueId val="{00000005-E363-4A86-88DA-5297C80F42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2.5099999999999998</c:v>
                </c:pt>
                <c:pt idx="2">
                  <c:v>#N/A</c:v>
                </c:pt>
                <c:pt idx="3">
                  <c:v>1.98</c:v>
                </c:pt>
                <c:pt idx="4">
                  <c:v>#N/A</c:v>
                </c:pt>
                <c:pt idx="5">
                  <c:v>2.85</c:v>
                </c:pt>
                <c:pt idx="6">
                  <c:v>#N/A</c:v>
                </c:pt>
                <c:pt idx="7">
                  <c:v>3.41</c:v>
                </c:pt>
                <c:pt idx="8">
                  <c:v>#N/A</c:v>
                </c:pt>
                <c:pt idx="9">
                  <c:v>3.49</c:v>
                </c:pt>
              </c:numCache>
            </c:numRef>
          </c:val>
          <c:extLst>
            <c:ext xmlns:c16="http://schemas.microsoft.com/office/drawing/2014/chart" uri="{C3380CC4-5D6E-409C-BE32-E72D297353CC}">
              <c16:uniqueId val="{00000006-E363-4A86-88DA-5297C80F42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5.43</c:v>
                </c:pt>
                <c:pt idx="2">
                  <c:v>#N/A</c:v>
                </c:pt>
                <c:pt idx="3">
                  <c:v>5.47</c:v>
                </c:pt>
                <c:pt idx="4">
                  <c:v>#N/A</c:v>
                </c:pt>
                <c:pt idx="5">
                  <c:v>5.35</c:v>
                </c:pt>
                <c:pt idx="6">
                  <c:v>#N/A</c:v>
                </c:pt>
                <c:pt idx="7">
                  <c:v>5.35</c:v>
                </c:pt>
                <c:pt idx="8">
                  <c:v>#N/A</c:v>
                </c:pt>
                <c:pt idx="9">
                  <c:v>5.68</c:v>
                </c:pt>
              </c:numCache>
            </c:numRef>
          </c:val>
          <c:extLst>
            <c:ext xmlns:c16="http://schemas.microsoft.com/office/drawing/2014/chart" uri="{C3380CC4-5D6E-409C-BE32-E72D297353CC}">
              <c16:uniqueId val="{00000007-E363-4A86-88DA-5297C80F42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10.19</c:v>
                </c:pt>
                <c:pt idx="2">
                  <c:v>#N/A</c:v>
                </c:pt>
                <c:pt idx="3">
                  <c:v>13.53</c:v>
                </c:pt>
                <c:pt idx="4">
                  <c:v>#N/A</c:v>
                </c:pt>
                <c:pt idx="5">
                  <c:v>12.29</c:v>
                </c:pt>
                <c:pt idx="6">
                  <c:v>#N/A</c:v>
                </c:pt>
                <c:pt idx="7">
                  <c:v>23.95</c:v>
                </c:pt>
                <c:pt idx="8">
                  <c:v>#N/A</c:v>
                </c:pt>
                <c:pt idx="9">
                  <c:v>18.100000000000001</c:v>
                </c:pt>
              </c:numCache>
            </c:numRef>
          </c:val>
          <c:extLst>
            <c:ext xmlns:c16="http://schemas.microsoft.com/office/drawing/2014/chart" uri="{C3380CC4-5D6E-409C-BE32-E72D297353CC}">
              <c16:uniqueId val="{00000008-E363-4A86-88DA-5297C80F42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23.3</c:v>
                </c:pt>
                <c:pt idx="2">
                  <c:v>#N/A</c:v>
                </c:pt>
                <c:pt idx="3">
                  <c:v>25.32</c:v>
                </c:pt>
                <c:pt idx="4">
                  <c:v>#N/A</c:v>
                </c:pt>
                <c:pt idx="5">
                  <c:v>27.3</c:v>
                </c:pt>
                <c:pt idx="6">
                  <c:v>#N/A</c:v>
                </c:pt>
                <c:pt idx="7">
                  <c:v>28.58</c:v>
                </c:pt>
                <c:pt idx="8">
                  <c:v>#N/A</c:v>
                </c:pt>
                <c:pt idx="9">
                  <c:v>31.86</c:v>
                </c:pt>
              </c:numCache>
            </c:numRef>
          </c:val>
          <c:extLst>
            <c:ext xmlns:c16="http://schemas.microsoft.com/office/drawing/2014/chart" uri="{C3380CC4-5D6E-409C-BE32-E72D297353CC}">
              <c16:uniqueId val="{00000009-E363-4A86-88DA-5297C80F4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366</c:v>
                </c:pt>
                <c:pt idx="5">
                  <c:v>369</c:v>
                </c:pt>
                <c:pt idx="8">
                  <c:v>327</c:v>
                </c:pt>
                <c:pt idx="11">
                  <c:v>337</c:v>
                </c:pt>
                <c:pt idx="14">
                  <c:v>355</c:v>
                </c:pt>
              </c:numCache>
            </c:numRef>
          </c:val>
          <c:extLst>
            <c:ext xmlns:c16="http://schemas.microsoft.com/office/drawing/2014/chart" uri="{C3380CC4-5D6E-409C-BE32-E72D297353CC}">
              <c16:uniqueId val="{00000000-1097-4C8E-8E1D-16EF338806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7-4C8E-8E1D-16EF338806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1097-4C8E-8E1D-16EF338806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99</c:v>
                </c:pt>
                <c:pt idx="3">
                  <c:v>91</c:v>
                </c:pt>
                <c:pt idx="6">
                  <c:v>62</c:v>
                </c:pt>
                <c:pt idx="9">
                  <c:v>57</c:v>
                </c:pt>
                <c:pt idx="12">
                  <c:v>58</c:v>
                </c:pt>
              </c:numCache>
            </c:numRef>
          </c:val>
          <c:extLst>
            <c:ext xmlns:c16="http://schemas.microsoft.com/office/drawing/2014/chart" uri="{C3380CC4-5D6E-409C-BE32-E72D297353CC}">
              <c16:uniqueId val="{00000003-1097-4C8E-8E1D-16EF338806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c:v>
                </c:pt>
                <c:pt idx="3">
                  <c:v>42</c:v>
                </c:pt>
                <c:pt idx="6">
                  <c:v>70</c:v>
                </c:pt>
                <c:pt idx="9">
                  <c:v>55</c:v>
                </c:pt>
                <c:pt idx="12">
                  <c:v>46</c:v>
                </c:pt>
              </c:numCache>
            </c:numRef>
          </c:val>
          <c:extLst>
            <c:ext xmlns:c16="http://schemas.microsoft.com/office/drawing/2014/chart" uri="{C3380CC4-5D6E-409C-BE32-E72D297353CC}">
              <c16:uniqueId val="{00000004-1097-4C8E-8E1D-16EF338806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7-4C8E-8E1D-16EF338806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7-4C8E-8E1D-16EF338806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444</c:v>
                </c:pt>
                <c:pt idx="3">
                  <c:v>437</c:v>
                </c:pt>
                <c:pt idx="6">
                  <c:v>413</c:v>
                </c:pt>
                <c:pt idx="9">
                  <c:v>407</c:v>
                </c:pt>
                <c:pt idx="12">
                  <c:v>413</c:v>
                </c:pt>
              </c:numCache>
            </c:numRef>
          </c:val>
          <c:extLst>
            <c:ext xmlns:c16="http://schemas.microsoft.com/office/drawing/2014/chart" uri="{C3380CC4-5D6E-409C-BE32-E72D297353CC}">
              <c16:uniqueId val="{00000007-1097-4C8E-8E1D-16EF338806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237</c:v>
                </c:pt>
                <c:pt idx="2">
                  <c:v>#N/A</c:v>
                </c:pt>
                <c:pt idx="3">
                  <c:v>#N/A</c:v>
                </c:pt>
                <c:pt idx="4">
                  <c:v>214</c:v>
                </c:pt>
                <c:pt idx="5">
                  <c:v>#N/A</c:v>
                </c:pt>
                <c:pt idx="6">
                  <c:v>#N/A</c:v>
                </c:pt>
                <c:pt idx="7">
                  <c:v>231</c:v>
                </c:pt>
                <c:pt idx="8">
                  <c:v>#N/A</c:v>
                </c:pt>
                <c:pt idx="9">
                  <c:v>#N/A</c:v>
                </c:pt>
                <c:pt idx="10">
                  <c:v>195</c:v>
                </c:pt>
                <c:pt idx="11">
                  <c:v>#N/A</c:v>
                </c:pt>
                <c:pt idx="12">
                  <c:v>#N/A</c:v>
                </c:pt>
                <c:pt idx="13">
                  <c:v>175</c:v>
                </c:pt>
                <c:pt idx="14">
                  <c:v>#N/A</c:v>
                </c:pt>
              </c:numCache>
            </c:numRef>
          </c:val>
          <c:smooth val="0"/>
          <c:extLst>
            <c:ext xmlns:c16="http://schemas.microsoft.com/office/drawing/2014/chart" uri="{C3380CC4-5D6E-409C-BE32-E72D297353CC}">
              <c16:uniqueId val="{00000008-1097-4C8E-8E1D-16EF338806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4223</c:v>
                </c:pt>
                <c:pt idx="5">
                  <c:v>4665</c:v>
                </c:pt>
                <c:pt idx="8">
                  <c:v>4865</c:v>
                </c:pt>
                <c:pt idx="11">
                  <c:v>5083</c:v>
                </c:pt>
                <c:pt idx="14">
                  <c:v>5066</c:v>
                </c:pt>
              </c:numCache>
            </c:numRef>
          </c:val>
          <c:extLst>
            <c:ext xmlns:c16="http://schemas.microsoft.com/office/drawing/2014/chart" uri="{C3380CC4-5D6E-409C-BE32-E72D297353CC}">
              <c16:uniqueId val="{00000000-7955-4718-84CA-B4033942D4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55-4718-84CA-B4033942D4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1863</c:v>
                </c:pt>
                <c:pt idx="5">
                  <c:v>1322</c:v>
                </c:pt>
                <c:pt idx="8">
                  <c:v>1579</c:v>
                </c:pt>
                <c:pt idx="11">
                  <c:v>1583</c:v>
                </c:pt>
                <c:pt idx="14">
                  <c:v>2086</c:v>
                </c:pt>
              </c:numCache>
            </c:numRef>
          </c:val>
          <c:extLst>
            <c:ext xmlns:c16="http://schemas.microsoft.com/office/drawing/2014/chart" uri="{C3380CC4-5D6E-409C-BE32-E72D297353CC}">
              <c16:uniqueId val="{00000002-7955-4718-84CA-B4033942D4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5-4718-84CA-B4033942D4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5-4718-84CA-B4033942D4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55-4718-84CA-B4033942D4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864</c:v>
                </c:pt>
                <c:pt idx="3">
                  <c:v>1038</c:v>
                </c:pt>
                <c:pt idx="6">
                  <c:v>965</c:v>
                </c:pt>
                <c:pt idx="9">
                  <c:v>925</c:v>
                </c:pt>
                <c:pt idx="12">
                  <c:v>830</c:v>
                </c:pt>
              </c:numCache>
            </c:numRef>
          </c:val>
          <c:extLst>
            <c:ext xmlns:c16="http://schemas.microsoft.com/office/drawing/2014/chart" uri="{C3380CC4-5D6E-409C-BE32-E72D297353CC}">
              <c16:uniqueId val="{00000006-7955-4718-84CA-B4033942D4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447</c:v>
                </c:pt>
                <c:pt idx="3">
                  <c:v>348</c:v>
                </c:pt>
                <c:pt idx="6">
                  <c:v>285</c:v>
                </c:pt>
                <c:pt idx="9">
                  <c:v>256</c:v>
                </c:pt>
                <c:pt idx="12">
                  <c:v>550</c:v>
                </c:pt>
              </c:numCache>
            </c:numRef>
          </c:val>
          <c:extLst>
            <c:ext xmlns:c16="http://schemas.microsoft.com/office/drawing/2014/chart" uri="{C3380CC4-5D6E-409C-BE32-E72D297353CC}">
              <c16:uniqueId val="{00000007-7955-4718-84CA-B4033942D4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300</c:v>
                </c:pt>
                <c:pt idx="3">
                  <c:v>299</c:v>
                </c:pt>
                <c:pt idx="6">
                  <c:v>360</c:v>
                </c:pt>
                <c:pt idx="9">
                  <c:v>333</c:v>
                </c:pt>
                <c:pt idx="12">
                  <c:v>306</c:v>
                </c:pt>
              </c:numCache>
            </c:numRef>
          </c:val>
          <c:extLst>
            <c:ext xmlns:c16="http://schemas.microsoft.com/office/drawing/2014/chart" uri="{C3380CC4-5D6E-409C-BE32-E72D297353CC}">
              <c16:uniqueId val="{00000008-7955-4718-84CA-B4033942D4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c:v>
                </c:pt>
                <c:pt idx="3">
                  <c:v>172</c:v>
                </c:pt>
                <c:pt idx="6">
                  <c:v>140</c:v>
                </c:pt>
                <c:pt idx="9">
                  <c:v>140</c:v>
                </c:pt>
                <c:pt idx="12">
                  <c:v>77</c:v>
                </c:pt>
              </c:numCache>
            </c:numRef>
          </c:val>
          <c:extLst>
            <c:ext xmlns:c16="http://schemas.microsoft.com/office/drawing/2014/chart" uri="{C3380CC4-5D6E-409C-BE32-E72D297353CC}">
              <c16:uniqueId val="{00000009-7955-4718-84CA-B4033942D4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3555</c:v>
                </c:pt>
                <c:pt idx="3">
                  <c:v>4026</c:v>
                </c:pt>
                <c:pt idx="6">
                  <c:v>4606</c:v>
                </c:pt>
                <c:pt idx="9">
                  <c:v>4774</c:v>
                </c:pt>
                <c:pt idx="12">
                  <c:v>4765</c:v>
                </c:pt>
              </c:numCache>
            </c:numRef>
          </c:val>
          <c:extLst>
            <c:ext xmlns:c16="http://schemas.microsoft.com/office/drawing/2014/chart" uri="{C3380CC4-5D6E-409C-BE32-E72D297353CC}">
              <c16:uniqueId val="{0000000A-7955-4718-84CA-B4033942D4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5-4718-84CA-B4033942D4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905</c:v>
                </c:pt>
                <c:pt idx="1">
                  <c:v>905</c:v>
                </c:pt>
                <c:pt idx="2">
                  <c:v>1205</c:v>
                </c:pt>
              </c:numCache>
            </c:numRef>
          </c:val>
          <c:extLst>
            <c:ext xmlns:c16="http://schemas.microsoft.com/office/drawing/2014/chart" uri="{C3380CC4-5D6E-409C-BE32-E72D297353CC}">
              <c16:uniqueId val="{00000000-DF7F-4AD4-A5CD-DB1F4A7E5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DF7F-4AD4-A5CD-DB1F4A7E5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246</c:v>
                </c:pt>
                <c:pt idx="1">
                  <c:v>250</c:v>
                </c:pt>
                <c:pt idx="2">
                  <c:v>453</c:v>
                </c:pt>
              </c:numCache>
            </c:numRef>
          </c:val>
          <c:extLst>
            <c:ext xmlns:c16="http://schemas.microsoft.com/office/drawing/2014/chart" uri="{C3380CC4-5D6E-409C-BE32-E72D297353CC}">
              <c16:uniqueId val="{00000002-DF7F-4AD4-A5CD-DB1F4A7E5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{F60DE4BB-3647-46E8-8E37-9E95D1D5C0DB}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17-4672-A27A-6529586E6A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{F64741CD-8FFE-4164-BCA0-6676B9D3096B}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7-4672-A27A-6529586E6A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{DBBAE6A3-99E6-411A-AB41-7F6D636803AF}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7-4672-A27A-6529586E6A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{EA20BD10-E87D-4838-ABDF-DF43B59938F1}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7-4672-A27A-6529586E6A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{40A4C9FC-63AA-46C2-B2D0-42CED0E7E28A}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7-4672-A27A-6529586E6A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{922D11DB-8CEA-417F-ADAC-55803CA759F5}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17-4672-A27A-6529586E6A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{4217C37A-AC34-45B5-854B-9D089240F5A2}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17-4672-A27A-6529586E6A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{F9715634-784E-4028-A587-459FB5DD0178}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17-4672-A27A-6529586E6A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{BA56F1AF-5AE7-435B-8839-734E9AA5A0F6}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17-4672-A27A-6529586E6A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60.6</c:v>
                </c:pt>
                <c:pt idx="16">
                  <c:v>47.5</c:v>
                </c:pt>
                <c:pt idx="24">
                  <c:v>60.3</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17-4672-A27A-6529586E6A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{A7510290-1C18-4633-A509-C4D651606880}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17-4672-A27A-6529586E6A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{4AFC07F7-6C9F-4127-9566-25D5EA3EA412}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7-4672-A27A-6529586E6A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{8AC7198F-E202-4DEB-9995-3116D36D6FF9}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7-4672-A27A-6529586E6A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{1B3861AD-A80C-4BBC-92F1-67C58D16BFE3}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7-4672-A27A-6529586E6A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{789F27A8-4CFF-4ACD-ABAF-7DD962333E44}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7-4672-A27A-6529586E6A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{DBE94080-CA92-49AB-A367-25569C43BFC9}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17-4672-A27A-6529586E6A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{D1B0033B-B04C-49D5-BB23-7C2D16121117}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17-4672-A27A-6529586E6A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{E01C9EF5-4FBE-4B4A-A0B4-65313C541626}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17-4672-A27A-6529586E6A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{D0D52638-0E11-4DCC-9217-322E938EB44C}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17-4672-A27A-6529586E6A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D017-4672-A27A-6529586E6A5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{3AC0AB2F-0130-439A-94CE-D9DA54243CC3}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0AB-4D9B-8001-963857E401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{317945FA-3741-447A-8AA9-42123DFAC4D7}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AB-4D9B-8001-963857E401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{18E937F3-10DF-4237-8C3F-8E6E457010D2}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AB-4D9B-8001-963857E401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{65D4CA57-CF6A-4AB9-AD13-6A6E4F7A1D06}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AB-4D9B-8001-963857E401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{66581136-0F40-44EB-8A05-1DF9250CD0A8}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AB-4D9B-8001-963857E4016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{42C019CB-0148-44B3-A2DD-3179B8D7C1C6}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0AB-4D9B-8001-963857E4016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{3D4136C4-F5BF-44F1-8333-A6158FE27001}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0AB-4D9B-8001-963857E4016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{EA71E136-10C6-466A-859E-94DB4E9EB7C3}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0AB-4D9B-8001-963857E4016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{67C060B1-8875-48F4-8FD6-7C1725D48ADC}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0AB-4D9B-8001-963857E401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6.8</c:v>
                </c:pt>
                <c:pt idx="24">
                  <c:v>6.1</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AB-4D9B-8001-963857E401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{9B9C899A-626C-49E4-98C6-AAF34DA116FC}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0AB-4D9B-8001-963857E401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{3E4BF462-2C02-4750-8570-79433E230066}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AB-4D9B-8001-963857E401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{1C932CF8-06CA-4F0B-AFB0-B1F12FA9701D}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AB-4D9B-8001-963857E401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{7C6DA8FF-CE03-428A-AC6D-86EE49D340F4}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AB-4D9B-8001-963857E401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{7922EEA6-848B-4139-85A2-DCA041CC3F97}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AB-4D9B-8001-963857E4016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{A6D73819-AE37-4F65-B9EB-705290B15DE3}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0AB-4D9B-8001-963857E4016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{DA73210C-78A9-42B0-B075-CE0430CF3A53}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0AB-4D9B-8001-963857E4016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{686767EB-09DD-4E3D-9F21-1487A2380DA1}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0AB-4D9B-8001-963857E4016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{22F6307E-1D78-4FAA-AA64-771EFC65CE21}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0AB-4D9B-8001-963857E401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B0AB-4D9B-8001-963857E40166}"/>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令和４年度は、０．４２ポイントで昨年と比較して０．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ポイント低く、類似団体平均と比較して０．２ポイント低くなっている。今後も、インターネット公売による差押等により、一層の収納率向上に取組み、自主財源の増加に努める。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173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105956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と比較して、４．８ポイント増加している。主な要因としては、物価の高騰に係る燃料費や光熱水費、原材料費等の上昇などが挙げられる。類似団体と比較すると、０．６ポイント低くなっている。今後も行政改革により歳出削減に努め、引き続き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1161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8128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161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094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58674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2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６，１７２円の増加となった。職員採用による人件費の増が要因として挙げられる。類似団体平均を７０，９６０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150673</xdr:rowOff>
    </xdr:from>
    <xdr:to>
      <xdr:col>23</xdr:col>
      <xdr:colOff>133350</xdr:colOff>
      <xdr:row>81</xdr:row>
      <xdr:rowOff>499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6673"/>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139054</xdr:rowOff>
    </xdr:from>
    <xdr:to>
      <xdr:col>19</xdr:col>
      <xdr:colOff>133350</xdr:colOff>
      <xdr:row>80</xdr:row>
      <xdr:rowOff>150673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505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55085</xdr:rowOff>
    </xdr:from>
    <xdr:to>
      <xdr:col>15</xdr:col>
      <xdr:colOff>82550</xdr:colOff>
      <xdr:row>80</xdr:row>
      <xdr:rowOff>139054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30059</xdr:rowOff>
    </xdr:from>
    <xdr:to>
      <xdr:col>11</xdr:col>
      <xdr:colOff>31750</xdr:colOff>
      <xdr:row>80</xdr:row>
      <xdr:rowOff>55085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4605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121149</xdr:rowOff>
    </xdr:from>
    <xdr:to>
      <xdr:col>23</xdr:col>
      <xdr:colOff>184150</xdr:colOff>
      <xdr:row>81</xdr:row>
      <xdr:rowOff>51299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42426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99873</xdr:rowOff>
    </xdr:from>
    <xdr:to>
      <xdr:col>19</xdr:col>
      <xdr:colOff>184150</xdr:colOff>
      <xdr:row>81</xdr:row>
      <xdr:rowOff>30023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40200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88254</xdr:rowOff>
    </xdr:from>
    <xdr:to>
      <xdr:col>15</xdr:col>
      <xdr:colOff>133350</xdr:colOff>
      <xdr:row>81</xdr:row>
      <xdr:rowOff>18404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28581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4285</xdr:rowOff>
    </xdr:from>
    <xdr:to>
      <xdr:col>11</xdr:col>
      <xdr:colOff>82550</xdr:colOff>
      <xdr:row>80</xdr:row>
      <xdr:rowOff>105885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116062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150709</xdr:rowOff>
    </xdr:from>
    <xdr:to>
      <xdr:col>7</xdr:col>
      <xdr:colOff>31750</xdr:colOff>
      <xdr:row>80</xdr:row>
      <xdr:rowOff>80859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91036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令和３年度より０．２ポイント増となっているおり類似団体を２．９ポイント上回っている。今後も住民サービスを低下させることなく、定員の適正化を推進していく。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8651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93839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865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16228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より０．０７ポイント減となっており、類似団体平均と比較すると２．４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64709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1722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46325</xdr:rowOff>
    </xdr:from>
    <xdr:to>
      <xdr:col>77</xdr:col>
      <xdr:colOff>44450</xdr:colOff>
      <xdr:row>59</xdr:row>
      <xdr:rowOff>64709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6187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16449</xdr:rowOff>
    </xdr:from>
    <xdr:to>
      <xdr:col>72</xdr:col>
      <xdr:colOff>203200</xdr:colOff>
      <xdr:row>59</xdr:row>
      <xdr:rowOff>46325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1512</xdr:rowOff>
    </xdr:from>
    <xdr:to>
      <xdr:col>68</xdr:col>
      <xdr:colOff>152400</xdr:colOff>
      <xdr:row>59</xdr:row>
      <xdr:rowOff>16449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170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5866</xdr:rowOff>
    </xdr:from>
    <xdr:to>
      <xdr:col>81</xdr:col>
      <xdr:colOff>95250</xdr:colOff>
      <xdr:row>59</xdr:row>
      <xdr:rowOff>107466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22393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166975</xdr:rowOff>
    </xdr:from>
    <xdr:to>
      <xdr:col>73</xdr:col>
      <xdr:colOff>44450</xdr:colOff>
      <xdr:row>59</xdr:row>
      <xdr:rowOff>97125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107302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137099</xdr:rowOff>
    </xdr:from>
    <xdr:to>
      <xdr:col>68</xdr:col>
      <xdr:colOff>203200</xdr:colOff>
      <xdr:row>59</xdr:row>
      <xdr:rowOff>67249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77426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122162</xdr:rowOff>
    </xdr:from>
    <xdr:to>
      <xdr:col>64</xdr:col>
      <xdr:colOff>152400</xdr:colOff>
      <xdr:row>59</xdr:row>
      <xdr:rowOff>52312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62489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も過疎対策事業債を起債したが、他事業債の償還の終了により前年と比較して０．６ポイント減少している。類似団体平均より２．９ポイント下回っており、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118004</xdr:rowOff>
    </xdr:from>
    <xdr:to>
      <xdr:col>81</xdr:col>
      <xdr:colOff>44450</xdr:colOff>
      <xdr:row>39</xdr:row>
      <xdr:rowOff>6879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63310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6879</xdr:rowOff>
    </xdr:from>
    <xdr:to>
      <xdr:col>77</xdr:col>
      <xdr:colOff>44450</xdr:colOff>
      <xdr:row>39</xdr:row>
      <xdr:rowOff>77258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6934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39</xdr:row>
      <xdr:rowOff>87313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87313</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67204</xdr:rowOff>
    </xdr:from>
    <xdr:to>
      <xdr:col>81</xdr:col>
      <xdr:colOff>95250</xdr:colOff>
      <xdr:row>38</xdr:row>
      <xdr:rowOff>168804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83731</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127529</xdr:rowOff>
    </xdr:from>
    <xdr:to>
      <xdr:col>77</xdr:col>
      <xdr:colOff>95250</xdr:colOff>
      <xdr:row>39</xdr:row>
      <xdr:rowOff>57679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67856</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41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36513</xdr:rowOff>
    </xdr:from>
    <xdr:to>
      <xdr:col>68</xdr:col>
      <xdr:colOff>203200</xdr:colOff>
      <xdr:row>39</xdr:row>
      <xdr:rowOff>138113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148290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０となっている。主な要因としては、起債の新規借入を抑制してき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０．７ポイント増加し、類似団体平均を１．２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３ポイント減少しており、類似団体平均と比較して１．９ポイント下回っている。物件費の推移としては、ほぼ横ばいといえる。今後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27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44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98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と比較して１．８ポイント増加し、類似団体平均を１．２ポイント上回っている。価格高騰緊急支援給付金及び住民税非課税世帯等臨時特別給付金の皆増が要因として挙げられる。障害者福祉に伴う給付が年々増加傾向にあり、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１．０ポイント増加しているが、類似団体平均を１．１ポイント下回っている。近年は横ばいの傾向にあるが、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86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22225</xdr:rowOff>
    </xdr:from>
    <xdr:to>
      <xdr:col>73</xdr:col>
      <xdr:colOff>180975</xdr:colOff>
      <xdr:row>56</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56</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142875</xdr:rowOff>
    </xdr:from>
    <xdr:to>
      <xdr:col>65</xdr:col>
      <xdr:colOff>53975</xdr:colOff>
      <xdr:row>56</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８ポイント増加しており、類似団体平均と比較すると７．１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43180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39</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668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130810</xdr:rowOff>
    </xdr:from>
    <xdr:to>
      <xdr:col>69</xdr:col>
      <xdr:colOff>92075</xdr:colOff>
      <xdr:row>39</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81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８ポイント増となっており、類似団体平均を４．７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７５．６ポイントで、類似団体平均を４．１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60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60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125735</xdr:rowOff>
    </xdr:from>
    <xdr:to>
      <xdr:col>29</xdr:col>
      <xdr:colOff>127000</xdr:colOff>
      <xdr:row>18</xdr:row>
      <xdr:rowOff>127579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59460"/>
          <a:ext cx="647700" cy="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125735</xdr:rowOff>
    </xdr:from>
    <xdr:to>
      <xdr:col>26</xdr:col>
      <xdr:colOff>50800</xdr:colOff>
      <xdr:row>18</xdr:row>
      <xdr:rowOff>136609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9460"/>
          <a:ext cx="698500" cy="1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126086</xdr:rowOff>
    </xdr:from>
    <xdr:to>
      <xdr:col>22</xdr:col>
      <xdr:colOff>114300</xdr:colOff>
      <xdr:row>18</xdr:row>
      <xdr:rowOff>136609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9811"/>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126086</xdr:rowOff>
    </xdr:from>
    <xdr:to>
      <xdr:col>18</xdr:col>
      <xdr:colOff>177800</xdr:colOff>
      <xdr:row>19</xdr:row>
      <xdr:rowOff>1727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811"/>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76779</xdr:rowOff>
    </xdr:from>
    <xdr:to>
      <xdr:col>29</xdr:col>
      <xdr:colOff>177800</xdr:colOff>
      <xdr:row>19</xdr:row>
      <xdr:rowOff>6929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156806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74935</xdr:rowOff>
    </xdr:from>
    <xdr:to>
      <xdr:col>26</xdr:col>
      <xdr:colOff>101600</xdr:colOff>
      <xdr:row>19</xdr:row>
      <xdr:rowOff>5085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161312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85809</xdr:rowOff>
    </xdr:from>
    <xdr:to>
      <xdr:col>22</xdr:col>
      <xdr:colOff>165100</xdr:colOff>
      <xdr:row>19</xdr:row>
      <xdr:rowOff>15959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75286</xdr:rowOff>
    </xdr:from>
    <xdr:to>
      <xdr:col>19</xdr:col>
      <xdr:colOff>38100</xdr:colOff>
      <xdr:row>19</xdr:row>
      <xdr:rowOff>5435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122377</xdr:rowOff>
    </xdr:from>
    <xdr:to>
      <xdr:col>15</xdr:col>
      <xdr:colOff>101600</xdr:colOff>
      <xdr:row>19</xdr:row>
      <xdr:rowOff>52527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37304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154984</xdr:rowOff>
    </xdr:from>
    <xdr:to>
      <xdr:col>29</xdr:col>
      <xdr:colOff>127000</xdr:colOff>
      <xdr:row>37</xdr:row>
      <xdr:rowOff>177273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79684"/>
          <a:ext cx="6477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108903</xdr:rowOff>
    </xdr:from>
    <xdr:to>
      <xdr:col>26</xdr:col>
      <xdr:colOff>50800</xdr:colOff>
      <xdr:row>37</xdr:row>
      <xdr:rowOff>154984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3603"/>
          <a:ext cx="6985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108903</xdr:rowOff>
    </xdr:from>
    <xdr:to>
      <xdr:col>22</xdr:col>
      <xdr:colOff>114300</xdr:colOff>
      <xdr:row>37</xdr:row>
      <xdr:rowOff>137211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360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111817</xdr:rowOff>
    </xdr:from>
    <xdr:to>
      <xdr:col>18</xdr:col>
      <xdr:colOff>177800</xdr:colOff>
      <xdr:row>37</xdr:row>
      <xdr:rowOff>137211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6517"/>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126473</xdr:rowOff>
    </xdr:from>
    <xdr:to>
      <xdr:col>29</xdr:col>
      <xdr:colOff>177800</xdr:colOff>
      <xdr:row>37</xdr:row>
      <xdr:rowOff>228073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98550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104184</xdr:rowOff>
    </xdr:from>
    <xdr:to>
      <xdr:col>26</xdr:col>
      <xdr:colOff>101600</xdr:colOff>
      <xdr:row>37</xdr:row>
      <xdr:rowOff>205784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190561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5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58103</xdr:rowOff>
    </xdr:from>
    <xdr:to>
      <xdr:col>22</xdr:col>
      <xdr:colOff>165100</xdr:colOff>
      <xdr:row>37</xdr:row>
      <xdr:rowOff>159703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144480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86411</xdr:rowOff>
    </xdr:from>
    <xdr:to>
      <xdr:col>19</xdr:col>
      <xdr:colOff>38100</xdr:colOff>
      <xdr:row>37</xdr:row>
      <xdr:rowOff>188011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172788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61017</xdr:rowOff>
    </xdr:from>
    <xdr:to>
      <xdr:col>15</xdr:col>
      <xdr:colOff>101600</xdr:colOff>
      <xdr:row>37</xdr:row>
      <xdr:rowOff>162617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147394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50165</xdr:rowOff>
    </xdr:from>
    <xdr:to>
      <xdr:col>24</xdr:col>
      <xdr:colOff>63500</xdr:colOff>
      <xdr:row>38</xdr:row>
      <xdr:rowOff>53581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5265"/>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53581</xdr:rowOff>
    </xdr:from>
    <xdr:to>
      <xdr:col>19</xdr:col>
      <xdr:colOff>177800</xdr:colOff>
      <xdr:row>38</xdr:row>
      <xdr:rowOff>95110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86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95110</xdr:rowOff>
    </xdr:from>
    <xdr:to>
      <xdr:col>15</xdr:col>
      <xdr:colOff>50800</xdr:colOff>
      <xdr:row>39</xdr:row>
      <xdr:rowOff>7442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7442</xdr:rowOff>
    </xdr:from>
    <xdr:to>
      <xdr:col>10</xdr:col>
      <xdr:colOff>114300</xdr:colOff>
      <xdr:row>39</xdr:row>
      <xdr:rowOff>53327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3992"/>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170815</xdr:rowOff>
    </xdr:from>
    <xdr:to>
      <xdr:col>24</xdr:col>
      <xdr:colOff>114300</xdr:colOff>
      <xdr:row>38</xdr:row>
      <xdr:rowOff>100965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149242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2781</xdr:rowOff>
    </xdr:from>
    <xdr:to>
      <xdr:col>20</xdr:col>
      <xdr:colOff>38100</xdr:colOff>
      <xdr:row>38</xdr:row>
      <xdr:rowOff>104381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95508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44310</xdr:rowOff>
    </xdr:from>
    <xdr:to>
      <xdr:col>15</xdr:col>
      <xdr:colOff>101600</xdr:colOff>
      <xdr:row>38</xdr:row>
      <xdr:rowOff>145910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137037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128092</xdr:rowOff>
    </xdr:from>
    <xdr:to>
      <xdr:col>10</xdr:col>
      <xdr:colOff>165100</xdr:colOff>
      <xdr:row>39</xdr:row>
      <xdr:rowOff>58242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49369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2527</xdr:rowOff>
    </xdr:from>
    <xdr:to>
      <xdr:col>6</xdr:col>
      <xdr:colOff>38100</xdr:colOff>
      <xdr:row>39</xdr:row>
      <xdr:rowOff>104127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95254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109757</xdr:rowOff>
    </xdr:from>
    <xdr:to>
      <xdr:col>24</xdr:col>
      <xdr:colOff>63500</xdr:colOff>
      <xdr:row>57</xdr:row>
      <xdr:rowOff>129463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2407"/>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129463</xdr:rowOff>
    </xdr:from>
    <xdr:to>
      <xdr:col>19</xdr:col>
      <xdr:colOff>177800</xdr:colOff>
      <xdr:row>57</xdr:row>
      <xdr:rowOff>136572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211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136572</xdr:rowOff>
    </xdr:from>
    <xdr:to>
      <xdr:col>15</xdr:col>
      <xdr:colOff>50800</xdr:colOff>
      <xdr:row>58</xdr:row>
      <xdr:rowOff>40294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9222"/>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40294</xdr:rowOff>
    </xdr:from>
    <xdr:to>
      <xdr:col>10</xdr:col>
      <xdr:colOff>114300</xdr:colOff>
      <xdr:row>58</xdr:row>
      <xdr:rowOff>51822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439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58957</xdr:rowOff>
    </xdr:from>
    <xdr:to>
      <xdr:col>24</xdr:col>
      <xdr:colOff>114300</xdr:colOff>
      <xdr:row>57</xdr:row>
      <xdr:rowOff>160557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145334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78663</xdr:rowOff>
    </xdr:from>
    <xdr:to>
      <xdr:col>20</xdr:col>
      <xdr:colOff>38100</xdr:colOff>
      <xdr:row>58</xdr:row>
      <xdr:rowOff>8813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171390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85772</xdr:rowOff>
    </xdr:from>
    <xdr:to>
      <xdr:col>15</xdr:col>
      <xdr:colOff>101600</xdr:colOff>
      <xdr:row>58</xdr:row>
      <xdr:rowOff>15922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160944</xdr:rowOff>
    </xdr:from>
    <xdr:to>
      <xdr:col>10</xdr:col>
      <xdr:colOff>165100</xdr:colOff>
      <xdr:row>58</xdr:row>
      <xdr:rowOff>91094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xdr:rowOff>
    </xdr:from>
    <xdr:to>
      <xdr:col>6</xdr:col>
      <xdr:colOff>38100</xdr:colOff>
      <xdr:row>58</xdr:row>
      <xdr:rowOff>102622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61094</xdr:rowOff>
    </xdr:from>
    <xdr:to>
      <xdr:col>24</xdr:col>
      <xdr:colOff>63500</xdr:colOff>
      <xdr:row>79</xdr:row>
      <xdr:rowOff>77781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564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67430</xdr:rowOff>
    </xdr:from>
    <xdr:to>
      <xdr:col>19</xdr:col>
      <xdr:colOff>177800</xdr:colOff>
      <xdr:row>79</xdr:row>
      <xdr:rowOff>77781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1980"/>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67430</xdr:rowOff>
    </xdr:from>
    <xdr:to>
      <xdr:col>15</xdr:col>
      <xdr:colOff>50800</xdr:colOff>
      <xdr:row>79</xdr:row>
      <xdr:rowOff>68213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98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61421</xdr:rowOff>
    </xdr:from>
    <xdr:to>
      <xdr:col>10</xdr:col>
      <xdr:colOff>114300</xdr:colOff>
      <xdr:row>79</xdr:row>
      <xdr:rowOff>68213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5971"/>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10294</xdr:rowOff>
    </xdr:from>
    <xdr:to>
      <xdr:col>24</xdr:col>
      <xdr:colOff>114300</xdr:colOff>
      <xdr:row>79</xdr:row>
      <xdr:rowOff>111894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96671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26981</xdr:rowOff>
    </xdr:from>
    <xdr:to>
      <xdr:col>20</xdr:col>
      <xdr:colOff>38100</xdr:colOff>
      <xdr:row>79</xdr:row>
      <xdr:rowOff>128581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119708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6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16630</xdr:rowOff>
    </xdr:from>
    <xdr:to>
      <xdr:col>15</xdr:col>
      <xdr:colOff>101600</xdr:colOff>
      <xdr:row>79</xdr:row>
      <xdr:rowOff>118230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109357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5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17413</xdr:rowOff>
    </xdr:from>
    <xdr:to>
      <xdr:col>10</xdr:col>
      <xdr:colOff>165100</xdr:colOff>
      <xdr:row>79</xdr:row>
      <xdr:rowOff>119013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110140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5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10621</xdr:rowOff>
    </xdr:from>
    <xdr:to>
      <xdr:col>6</xdr:col>
      <xdr:colOff>38100</xdr:colOff>
      <xdr:row>79</xdr:row>
      <xdr:rowOff>112221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103348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71072</xdr:rowOff>
    </xdr:from>
    <xdr:to>
      <xdr:col>24</xdr:col>
      <xdr:colOff>63500</xdr:colOff>
      <xdr:row>97</xdr:row>
      <xdr:rowOff>44079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30272"/>
          <a:ext cx="838200" cy="1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71072</xdr:rowOff>
    </xdr:from>
    <xdr:to>
      <xdr:col>19</xdr:col>
      <xdr:colOff>177800</xdr:colOff>
      <xdr:row>98</xdr:row>
      <xdr:rowOff>77358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30272"/>
          <a:ext cx="889000" cy="3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75594</xdr:rowOff>
    </xdr:from>
    <xdr:to>
      <xdr:col>15</xdr:col>
      <xdr:colOff>50800</xdr:colOff>
      <xdr:row>98</xdr:row>
      <xdr:rowOff>77358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7769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75594</xdr:rowOff>
    </xdr:from>
    <xdr:to>
      <xdr:col>10</xdr:col>
      <xdr:colOff>114300</xdr:colOff>
      <xdr:row>98</xdr:row>
      <xdr:rowOff>93883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7769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164729</xdr:rowOff>
    </xdr:from>
    <xdr:to>
      <xdr:col>24</xdr:col>
      <xdr:colOff>114300</xdr:colOff>
      <xdr:row>97</xdr:row>
      <xdr:rowOff>94879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143156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20272</xdr:rowOff>
    </xdr:from>
    <xdr:to>
      <xdr:col>20</xdr:col>
      <xdr:colOff>38100</xdr:colOff>
      <xdr:row>96</xdr:row>
      <xdr:rowOff>121872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26558</xdr:rowOff>
    </xdr:from>
    <xdr:to>
      <xdr:col>15</xdr:col>
      <xdr:colOff>101600</xdr:colOff>
      <xdr:row>98</xdr:row>
      <xdr:rowOff>128158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119285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24794</xdr:rowOff>
    </xdr:from>
    <xdr:to>
      <xdr:col>10</xdr:col>
      <xdr:colOff>165100</xdr:colOff>
      <xdr:row>98</xdr:row>
      <xdr:rowOff>126394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117521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154125</xdr:rowOff>
    </xdr:from>
    <xdr:to>
      <xdr:col>55</xdr:col>
      <xdr:colOff>0</xdr:colOff>
      <xdr:row>35</xdr:row>
      <xdr:rowOff>171160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54875"/>
          <a:ext cx="8382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4168</xdr:rowOff>
    </xdr:from>
    <xdr:to>
      <xdr:col>50</xdr:col>
      <xdr:colOff>114300</xdr:colOff>
      <xdr:row>35</xdr:row>
      <xdr:rowOff>154125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62018"/>
          <a:ext cx="889000" cy="4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4168</xdr:rowOff>
    </xdr:from>
    <xdr:to>
      <xdr:col>45</xdr:col>
      <xdr:colOff>177800</xdr:colOff>
      <xdr:row>36</xdr:row>
      <xdr:rowOff>102726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62018"/>
          <a:ext cx="889000" cy="6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102726</xdr:rowOff>
    </xdr:from>
    <xdr:to>
      <xdr:col>41</xdr:col>
      <xdr:colOff>50800</xdr:colOff>
      <xdr:row>36</xdr:row>
      <xdr:rowOff>116904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74926"/>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120360</xdr:rowOff>
    </xdr:from>
    <xdr:to>
      <xdr:col>55</xdr:col>
      <xdr:colOff>50800</xdr:colOff>
      <xdr:row>36</xdr:row>
      <xdr:rowOff>50510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98787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103325</xdr:rowOff>
    </xdr:from>
    <xdr:to>
      <xdr:col>50</xdr:col>
      <xdr:colOff>165100</xdr:colOff>
      <xdr:row>36</xdr:row>
      <xdr:rowOff>33475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124818</xdr:rowOff>
    </xdr:from>
    <xdr:to>
      <xdr:col>46</xdr:col>
      <xdr:colOff>38100</xdr:colOff>
      <xdr:row>33</xdr:row>
      <xdr:rowOff>54968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46095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51926</xdr:rowOff>
    </xdr:from>
    <xdr:to>
      <xdr:col>41</xdr:col>
      <xdr:colOff>101600</xdr:colOff>
      <xdr:row>36</xdr:row>
      <xdr:rowOff>153526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144653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66104</xdr:rowOff>
    </xdr:from>
    <xdr:to>
      <xdr:col>36</xdr:col>
      <xdr:colOff>165100</xdr:colOff>
      <xdr:row>36</xdr:row>
      <xdr:rowOff>167704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158831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117219</xdr:rowOff>
    </xdr:from>
    <xdr:to>
      <xdr:col>55</xdr:col>
      <xdr:colOff>0</xdr:colOff>
      <xdr:row>58</xdr:row>
      <xdr:rowOff>123685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61319"/>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136072</xdr:rowOff>
    </xdr:from>
    <xdr:to>
      <xdr:col>50</xdr:col>
      <xdr:colOff>114300</xdr:colOff>
      <xdr:row>58</xdr:row>
      <xdr:rowOff>117219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08722"/>
          <a:ext cx="8890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71904</xdr:rowOff>
    </xdr:from>
    <xdr:to>
      <xdr:col>45</xdr:col>
      <xdr:colOff>177800</xdr:colOff>
      <xdr:row>57</xdr:row>
      <xdr:rowOff>136072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44554"/>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71904</xdr:rowOff>
    </xdr:from>
    <xdr:to>
      <xdr:col>41</xdr:col>
      <xdr:colOff>50800</xdr:colOff>
      <xdr:row>58</xdr:row>
      <xdr:rowOff>33630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44554"/>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72885</xdr:rowOff>
    </xdr:from>
    <xdr:to>
      <xdr:col>55</xdr:col>
      <xdr:colOff>50800</xdr:colOff>
      <xdr:row>59</xdr:row>
      <xdr:rowOff>3035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159262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66419</xdr:rowOff>
    </xdr:from>
    <xdr:to>
      <xdr:col>50</xdr:col>
      <xdr:colOff>165100</xdr:colOff>
      <xdr:row>58</xdr:row>
      <xdr:rowOff>168019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85272</xdr:rowOff>
    </xdr:from>
    <xdr:to>
      <xdr:col>46</xdr:col>
      <xdr:colOff>38100</xdr:colOff>
      <xdr:row>58</xdr:row>
      <xdr:rowOff>15422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21104</xdr:rowOff>
    </xdr:from>
    <xdr:to>
      <xdr:col>41</xdr:col>
      <xdr:colOff>101600</xdr:colOff>
      <xdr:row>57</xdr:row>
      <xdr:rowOff>122704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154280</xdr:rowOff>
    </xdr:from>
    <xdr:to>
      <xdr:col>36</xdr:col>
      <xdr:colOff>165100</xdr:colOff>
      <xdr:row>58</xdr:row>
      <xdr:rowOff>84430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75557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149648</xdr:rowOff>
    </xdr:from>
    <xdr:to>
      <xdr:col>55</xdr:col>
      <xdr:colOff>0</xdr:colOff>
      <xdr:row>78</xdr:row>
      <xdr:rowOff>44763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1298"/>
          <a:ext cx="838200" cy="6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97689</xdr:rowOff>
    </xdr:from>
    <xdr:to>
      <xdr:col>50</xdr:col>
      <xdr:colOff>114300</xdr:colOff>
      <xdr:row>77</xdr:row>
      <xdr:rowOff>149648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27889"/>
          <a:ext cx="889000" cy="2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97689</xdr:rowOff>
    </xdr:from>
    <xdr:to>
      <xdr:col>45</xdr:col>
      <xdr:colOff>177800</xdr:colOff>
      <xdr:row>76</xdr:row>
      <xdr:rowOff>126963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27889"/>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126963</xdr:rowOff>
    </xdr:from>
    <xdr:to>
      <xdr:col>41</xdr:col>
      <xdr:colOff>50800</xdr:colOff>
      <xdr:row>77</xdr:row>
      <xdr:rowOff>17125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57163"/>
          <a:ext cx="889000" cy="6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165413</xdr:rowOff>
    </xdr:from>
    <xdr:to>
      <xdr:col>55</xdr:col>
      <xdr:colOff>50800</xdr:colOff>
      <xdr:row>78</xdr:row>
      <xdr:rowOff>95563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98848</xdr:rowOff>
    </xdr:from>
    <xdr:to>
      <xdr:col>50</xdr:col>
      <xdr:colOff>165100</xdr:colOff>
      <xdr:row>78</xdr:row>
      <xdr:rowOff>28998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45525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46889</xdr:rowOff>
    </xdr:from>
    <xdr:to>
      <xdr:col>46</xdr:col>
      <xdr:colOff>38100</xdr:colOff>
      <xdr:row>76</xdr:row>
      <xdr:rowOff>148489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165015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76163</xdr:rowOff>
    </xdr:from>
    <xdr:to>
      <xdr:col>41</xdr:col>
      <xdr:colOff>101600</xdr:colOff>
      <xdr:row>77</xdr:row>
      <xdr:rowOff>6313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22840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137775</xdr:rowOff>
    </xdr:from>
    <xdr:to>
      <xdr:col>36</xdr:col>
      <xdr:colOff>165100</xdr:colOff>
      <xdr:row>77</xdr:row>
      <xdr:rowOff>67925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49828</xdr:rowOff>
    </xdr:from>
    <xdr:to>
      <xdr:col>55</xdr:col>
      <xdr:colOff>0</xdr:colOff>
      <xdr:row>98</xdr:row>
      <xdr:rowOff>107152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1928"/>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107152</xdr:rowOff>
    </xdr:from>
    <xdr:to>
      <xdr:col>50</xdr:col>
      <xdr:colOff>114300</xdr:colOff>
      <xdr:row>98</xdr:row>
      <xdr:rowOff>125230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9252"/>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168636</xdr:rowOff>
    </xdr:from>
    <xdr:to>
      <xdr:col>45</xdr:col>
      <xdr:colOff>177800</xdr:colOff>
      <xdr:row>98</xdr:row>
      <xdr:rowOff>125230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9286"/>
          <a:ext cx="889000" cy="1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168636</xdr:rowOff>
    </xdr:from>
    <xdr:to>
      <xdr:col>41</xdr:col>
      <xdr:colOff>50800</xdr:colOff>
      <xdr:row>98</xdr:row>
      <xdr:rowOff>126665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9286"/>
          <a:ext cx="8890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170478</xdr:rowOff>
    </xdr:from>
    <xdr:to>
      <xdr:col>55</xdr:col>
      <xdr:colOff>50800</xdr:colOff>
      <xdr:row>98</xdr:row>
      <xdr:rowOff>100628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85405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56352</xdr:rowOff>
    </xdr:from>
    <xdr:to>
      <xdr:col>50</xdr:col>
      <xdr:colOff>165100</xdr:colOff>
      <xdr:row>98</xdr:row>
      <xdr:rowOff>157952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149079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74430</xdr:rowOff>
    </xdr:from>
    <xdr:to>
      <xdr:col>46</xdr:col>
      <xdr:colOff>38100</xdr:colOff>
      <xdr:row>99</xdr:row>
      <xdr:rowOff>4580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167157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117836</xdr:rowOff>
    </xdr:from>
    <xdr:to>
      <xdr:col>41</xdr:col>
      <xdr:colOff>101600</xdr:colOff>
      <xdr:row>98</xdr:row>
      <xdr:rowOff>47986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75865</xdr:rowOff>
    </xdr:from>
    <xdr:to>
      <xdr:col>36</xdr:col>
      <xdr:colOff>165100</xdr:colOff>
      <xdr:row>99</xdr:row>
      <xdr:rowOff>6015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168592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98421</xdr:rowOff>
    </xdr:from>
    <xdr:to>
      <xdr:col>85</xdr:col>
      <xdr:colOff>127000</xdr:colOff>
      <xdr:row>39</xdr:row>
      <xdr:rowOff>98875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4971"/>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97324</xdr:rowOff>
    </xdr:from>
    <xdr:to>
      <xdr:col>81</xdr:col>
      <xdr:colOff>50800</xdr:colOff>
      <xdr:row>39</xdr:row>
      <xdr:rowOff>98421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387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89447</xdr:rowOff>
    </xdr:from>
    <xdr:to>
      <xdr:col>76</xdr:col>
      <xdr:colOff>114300</xdr:colOff>
      <xdr:row>39</xdr:row>
      <xdr:rowOff>97324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5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89447</xdr:rowOff>
    </xdr:from>
    <xdr:to>
      <xdr:col>71</xdr:col>
      <xdr:colOff>177800</xdr:colOff>
      <xdr:row>39</xdr:row>
      <xdr:rowOff>94748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48075</xdr:rowOff>
    </xdr:from>
    <xdr:to>
      <xdr:col>85</xdr:col>
      <xdr:colOff>177800</xdr:colOff>
      <xdr:row>39</xdr:row>
      <xdr:rowOff>149675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140348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46524</xdr:rowOff>
    </xdr:from>
    <xdr:to>
      <xdr:col>76</xdr:col>
      <xdr:colOff>165100</xdr:colOff>
      <xdr:row>39</xdr:row>
      <xdr:rowOff>148124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139251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38647</xdr:rowOff>
    </xdr:from>
    <xdr:to>
      <xdr:col>72</xdr:col>
      <xdr:colOff>38100</xdr:colOff>
      <xdr:row>39</xdr:row>
      <xdr:rowOff>140247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131374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43948</xdr:rowOff>
    </xdr:from>
    <xdr:to>
      <xdr:col>67</xdr:col>
      <xdr:colOff>101600</xdr:colOff>
      <xdr:row>39</xdr:row>
      <xdr:rowOff>145548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136675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142421</xdr:rowOff>
    </xdr:from>
    <xdr:to>
      <xdr:col>85</xdr:col>
      <xdr:colOff>127000</xdr:colOff>
      <xdr:row>77</xdr:row>
      <xdr:rowOff>155428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44071"/>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155428</xdr:rowOff>
    </xdr:from>
    <xdr:to>
      <xdr:col>81</xdr:col>
      <xdr:colOff>50800</xdr:colOff>
      <xdr:row>77</xdr:row>
      <xdr:rowOff>156442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57078"/>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146574</xdr:rowOff>
    </xdr:from>
    <xdr:to>
      <xdr:col>76</xdr:col>
      <xdr:colOff>114300</xdr:colOff>
      <xdr:row>77</xdr:row>
      <xdr:rowOff>156442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4822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146574</xdr:rowOff>
    </xdr:from>
    <xdr:to>
      <xdr:col>71</xdr:col>
      <xdr:colOff>177800</xdr:colOff>
      <xdr:row>77</xdr:row>
      <xdr:rowOff>147069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822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91621</xdr:rowOff>
    </xdr:from>
    <xdr:to>
      <xdr:col>85</xdr:col>
      <xdr:colOff>177800</xdr:colOff>
      <xdr:row>78</xdr:row>
      <xdr:rowOff>21771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104628</xdr:rowOff>
    </xdr:from>
    <xdr:to>
      <xdr:col>81</xdr:col>
      <xdr:colOff>101600</xdr:colOff>
      <xdr:row>78</xdr:row>
      <xdr:rowOff>34778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25905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105642</xdr:rowOff>
    </xdr:from>
    <xdr:to>
      <xdr:col>76</xdr:col>
      <xdr:colOff>165100</xdr:colOff>
      <xdr:row>78</xdr:row>
      <xdr:rowOff>35792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26919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95774</xdr:rowOff>
    </xdr:from>
    <xdr:to>
      <xdr:col>72</xdr:col>
      <xdr:colOff>38100</xdr:colOff>
      <xdr:row>78</xdr:row>
      <xdr:rowOff>25924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17051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96269</xdr:rowOff>
    </xdr:from>
    <xdr:to>
      <xdr:col>67</xdr:col>
      <xdr:colOff>101600</xdr:colOff>
      <xdr:row>78</xdr:row>
      <xdr:rowOff>26419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17546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132719</xdr:rowOff>
    </xdr:from>
    <xdr:to>
      <xdr:col>85</xdr:col>
      <xdr:colOff>127000</xdr:colOff>
      <xdr:row>98</xdr:row>
      <xdr:rowOff>137002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63369"/>
          <a:ext cx="838200" cy="1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52842</xdr:rowOff>
    </xdr:from>
    <xdr:to>
      <xdr:col>81</xdr:col>
      <xdr:colOff>50800</xdr:colOff>
      <xdr:row>98</xdr:row>
      <xdr:rowOff>137002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54942"/>
          <a:ext cx="889000" cy="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52842</xdr:rowOff>
    </xdr:from>
    <xdr:to>
      <xdr:col>76</xdr:col>
      <xdr:colOff>114300</xdr:colOff>
      <xdr:row>98</xdr:row>
      <xdr:rowOff>137158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54942"/>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122121</xdr:rowOff>
    </xdr:from>
    <xdr:to>
      <xdr:col>71</xdr:col>
      <xdr:colOff>177800</xdr:colOff>
      <xdr:row>98</xdr:row>
      <xdr:rowOff>137158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24221"/>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81919</xdr:rowOff>
    </xdr:from>
    <xdr:to>
      <xdr:col>85</xdr:col>
      <xdr:colOff>177800</xdr:colOff>
      <xdr:row>98</xdr:row>
      <xdr:rowOff>12069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60346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86202</xdr:rowOff>
    </xdr:from>
    <xdr:to>
      <xdr:col>81</xdr:col>
      <xdr:colOff>101600</xdr:colOff>
      <xdr:row>99</xdr:row>
      <xdr:rowOff>16352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7479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8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2042</xdr:rowOff>
    </xdr:from>
    <xdr:to>
      <xdr:col>76</xdr:col>
      <xdr:colOff>165100</xdr:colOff>
      <xdr:row>98</xdr:row>
      <xdr:rowOff>103642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94769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86358</xdr:rowOff>
    </xdr:from>
    <xdr:to>
      <xdr:col>72</xdr:col>
      <xdr:colOff>38100</xdr:colOff>
      <xdr:row>99</xdr:row>
      <xdr:rowOff>16508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7635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8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71321</xdr:rowOff>
    </xdr:from>
    <xdr:to>
      <xdr:col>67</xdr:col>
      <xdr:colOff>101600</xdr:colOff>
      <xdr:row>99</xdr:row>
      <xdr:rowOff>1471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164048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52604</xdr:rowOff>
    </xdr:from>
    <xdr:to>
      <xdr:col>116</xdr:col>
      <xdr:colOff>63500</xdr:colOff>
      <xdr:row>38</xdr:row>
      <xdr:rowOff>71303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67704"/>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71303</xdr:rowOff>
    </xdr:from>
    <xdr:to>
      <xdr:col>111</xdr:col>
      <xdr:colOff>177800</xdr:colOff>
      <xdr:row>38</xdr:row>
      <xdr:rowOff>89408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86403"/>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89408</xdr:rowOff>
    </xdr:from>
    <xdr:to>
      <xdr:col>107</xdr:col>
      <xdr:colOff>50800</xdr:colOff>
      <xdr:row>38</xdr:row>
      <xdr:rowOff>90139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0450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87054</xdr:rowOff>
    </xdr:from>
    <xdr:to>
      <xdr:col>102</xdr:col>
      <xdr:colOff>114300</xdr:colOff>
      <xdr:row>38</xdr:row>
      <xdr:rowOff>90139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021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1804</xdr:rowOff>
    </xdr:from>
    <xdr:to>
      <xdr:col>116</xdr:col>
      <xdr:colOff>114300</xdr:colOff>
      <xdr:row>38</xdr:row>
      <xdr:rowOff>103404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20503</xdr:rowOff>
    </xdr:from>
    <xdr:to>
      <xdr:col>112</xdr:col>
      <xdr:colOff>38100</xdr:colOff>
      <xdr:row>38</xdr:row>
      <xdr:rowOff>122103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113230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38608</xdr:rowOff>
    </xdr:from>
    <xdr:to>
      <xdr:col>107</xdr:col>
      <xdr:colOff>101600</xdr:colOff>
      <xdr:row>38</xdr:row>
      <xdr:rowOff>140208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131335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39339</xdr:rowOff>
    </xdr:from>
    <xdr:to>
      <xdr:col>102</xdr:col>
      <xdr:colOff>165100</xdr:colOff>
      <xdr:row>38</xdr:row>
      <xdr:rowOff>140939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132066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36254</xdr:rowOff>
    </xdr:from>
    <xdr:to>
      <xdr:col>98</xdr:col>
      <xdr:colOff>38100</xdr:colOff>
      <xdr:row>38</xdr:row>
      <xdr:rowOff>137854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128981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90551</xdr:rowOff>
    </xdr:from>
    <xdr:to>
      <xdr:col>116</xdr:col>
      <xdr:colOff>63500</xdr:colOff>
      <xdr:row>58</xdr:row>
      <xdr:rowOff>93104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3465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90551</xdr:rowOff>
    </xdr:from>
    <xdr:to>
      <xdr:col>111</xdr:col>
      <xdr:colOff>177800</xdr:colOff>
      <xdr:row>58</xdr:row>
      <xdr:rowOff>118097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34651"/>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118097</xdr:rowOff>
    </xdr:from>
    <xdr:to>
      <xdr:col>107</xdr:col>
      <xdr:colOff>50800</xdr:colOff>
      <xdr:row>58</xdr:row>
      <xdr:rowOff>119545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621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119545</xdr:rowOff>
    </xdr:from>
    <xdr:to>
      <xdr:col>102</xdr:col>
      <xdr:colOff>114300</xdr:colOff>
      <xdr:row>58</xdr:row>
      <xdr:rowOff>121259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6364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42304</xdr:rowOff>
    </xdr:from>
    <xdr:to>
      <xdr:col>116</xdr:col>
      <xdr:colOff>114300</xdr:colOff>
      <xdr:row>58</xdr:row>
      <xdr:rowOff>143904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39751</xdr:rowOff>
    </xdr:from>
    <xdr:to>
      <xdr:col>112</xdr:col>
      <xdr:colOff>38100</xdr:colOff>
      <xdr:row>58</xdr:row>
      <xdr:rowOff>141351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132478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67297</xdr:rowOff>
    </xdr:from>
    <xdr:to>
      <xdr:col>107</xdr:col>
      <xdr:colOff>101600</xdr:colOff>
      <xdr:row>58</xdr:row>
      <xdr:rowOff>168897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68745</xdr:rowOff>
    </xdr:from>
    <xdr:to>
      <xdr:col>102</xdr:col>
      <xdr:colOff>165100</xdr:colOff>
      <xdr:row>58</xdr:row>
      <xdr:rowOff>170345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161472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70459</xdr:rowOff>
    </xdr:from>
    <xdr:to>
      <xdr:col>98</xdr:col>
      <xdr:colOff>38100</xdr:colOff>
      <xdr:row>59</xdr:row>
      <xdr:rowOff>609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163186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19081</xdr:rowOff>
    </xdr:from>
    <xdr:to>
      <xdr:col>116</xdr:col>
      <xdr:colOff>63500</xdr:colOff>
      <xdr:row>77</xdr:row>
      <xdr:rowOff>54040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20731"/>
          <a:ext cx="8382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54040</xdr:rowOff>
    </xdr:from>
    <xdr:to>
      <xdr:col>111</xdr:col>
      <xdr:colOff>177800</xdr:colOff>
      <xdr:row>77</xdr:row>
      <xdr:rowOff>67675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55690"/>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67675</xdr:rowOff>
    </xdr:from>
    <xdr:to>
      <xdr:col>107</xdr:col>
      <xdr:colOff>50800</xdr:colOff>
      <xdr:row>77</xdr:row>
      <xdr:rowOff>102601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69325"/>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102601</xdr:rowOff>
    </xdr:from>
    <xdr:to>
      <xdr:col>102</xdr:col>
      <xdr:colOff>114300</xdr:colOff>
      <xdr:row>77</xdr:row>
      <xdr:rowOff>129397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30425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139731</xdr:rowOff>
    </xdr:from>
    <xdr:to>
      <xdr:col>116</xdr:col>
      <xdr:colOff>114300</xdr:colOff>
      <xdr:row>77</xdr:row>
      <xdr:rowOff>69881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118158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3240</xdr:rowOff>
    </xdr:from>
    <xdr:to>
      <xdr:col>112</xdr:col>
      <xdr:colOff>38100</xdr:colOff>
      <xdr:row>77</xdr:row>
      <xdr:rowOff>104840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95967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16875</xdr:rowOff>
    </xdr:from>
    <xdr:to>
      <xdr:col>107</xdr:col>
      <xdr:colOff>101600</xdr:colOff>
      <xdr:row>77</xdr:row>
      <xdr:rowOff>118475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109602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51801</xdr:rowOff>
    </xdr:from>
    <xdr:to>
      <xdr:col>102</xdr:col>
      <xdr:colOff>165100</xdr:colOff>
      <xdr:row>77</xdr:row>
      <xdr:rowOff>153401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144528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78597</xdr:rowOff>
    </xdr:from>
    <xdr:to>
      <xdr:col>98</xdr:col>
      <xdr:colOff>38100</xdr:colOff>
      <xdr:row>78</xdr:row>
      <xdr:rowOff>8747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171324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４８６，０３５円となっている。主な構成項目のうち、住民一人当たりの人件費は７３，０５０円となっており、類似団体平均と比較して３１，２４６円下回っている（類似団体内５２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a:t>
          </a:r>
          <a:endParaRPr lang="ja-JP" altLang="ja-JP" sz="1400">
            <a:effectLst/>
          </a:endParaRPr>
        </a:p>
        <a:p>
          <a:r>
            <a:rPr kumimoji="1" lang="ja-JP" altLang="ja-JP" sz="1100">
              <a:solidFill>
                <a:schemeClr val="dk1"/>
              </a:solidFill>
              <a:effectLst/>
              <a:latin typeface="+mn-lt"/>
              <a:ea typeface="+mn-ea"/>
              <a:cs typeface="+mn-cs"/>
            </a:rPr>
            <a:t>住民一人当たりの物件費は７２，８５９円で、類似団体平均と比較して３１，９４１円下回っている（５０位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114717</xdr:rowOff>
    </xdr:from>
    <xdr:to>
      <xdr:col>24</xdr:col>
      <xdr:colOff>63500</xdr:colOff>
      <xdr:row>37</xdr:row>
      <xdr:rowOff>117656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5836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114717</xdr:rowOff>
    </xdr:from>
    <xdr:to>
      <xdr:col>19</xdr:col>
      <xdr:colOff>177800</xdr:colOff>
      <xdr:row>37</xdr:row>
      <xdr:rowOff>130556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5836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122229</xdr:rowOff>
    </xdr:from>
    <xdr:to>
      <xdr:col>15</xdr:col>
      <xdr:colOff>50800</xdr:colOff>
      <xdr:row>37</xdr:row>
      <xdr:rowOff>130556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65879"/>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122229</xdr:rowOff>
    </xdr:from>
    <xdr:to>
      <xdr:col>10</xdr:col>
      <xdr:colOff>114300</xdr:colOff>
      <xdr:row>38</xdr:row>
      <xdr:rowOff>7438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5879"/>
          <a:ext cx="889000" cy="5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66856</xdr:rowOff>
    </xdr:from>
    <xdr:to>
      <xdr:col>24</xdr:col>
      <xdr:colOff>114300</xdr:colOff>
      <xdr:row>37</xdr:row>
      <xdr:rowOff>168456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45283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63917</xdr:rowOff>
    </xdr:from>
    <xdr:to>
      <xdr:col>20</xdr:col>
      <xdr:colOff>38100</xdr:colOff>
      <xdr:row>37</xdr:row>
      <xdr:rowOff>165517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156644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79756</xdr:rowOff>
    </xdr:from>
    <xdr:to>
      <xdr:col>15</xdr:col>
      <xdr:colOff>101600</xdr:colOff>
      <xdr:row>38</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71429</xdr:rowOff>
    </xdr:from>
    <xdr:to>
      <xdr:col>10</xdr:col>
      <xdr:colOff>165100</xdr:colOff>
      <xdr:row>38</xdr:row>
      <xdr:rowOff>1578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128089</xdr:rowOff>
    </xdr:from>
    <xdr:to>
      <xdr:col>6</xdr:col>
      <xdr:colOff>38100</xdr:colOff>
      <xdr:row>38</xdr:row>
      <xdr:rowOff>58238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49365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xdr:rowOff>
    </xdr:from>
    <xdr:to>
      <xdr:col>24</xdr:col>
      <xdr:colOff>63500</xdr:colOff>
      <xdr:row>57</xdr:row>
      <xdr:rowOff>168115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3327"/>
          <a:ext cx="8382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82424</xdr:rowOff>
    </xdr:from>
    <xdr:to>
      <xdr:col>19</xdr:col>
      <xdr:colOff>177800</xdr:colOff>
      <xdr:row>57</xdr:row>
      <xdr:rowOff>168115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2174"/>
          <a:ext cx="8890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82424</xdr:rowOff>
    </xdr:from>
    <xdr:to>
      <xdr:col>15</xdr:col>
      <xdr:colOff>50800</xdr:colOff>
      <xdr:row>58</xdr:row>
      <xdr:rowOff>40659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29625</xdr:rowOff>
    </xdr:from>
    <xdr:to>
      <xdr:col>10</xdr:col>
      <xdr:colOff>114300</xdr:colOff>
      <xdr:row>58</xdr:row>
      <xdr:rowOff>40659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372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121327</xdr:rowOff>
    </xdr:from>
    <xdr:to>
      <xdr:col>24</xdr:col>
      <xdr:colOff>114300</xdr:colOff>
      <xdr:row>57</xdr:row>
      <xdr:rowOff>51477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99754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117315</xdr:rowOff>
    </xdr:from>
    <xdr:to>
      <xdr:col>20</xdr:col>
      <xdr:colOff>38100</xdr:colOff>
      <xdr:row>58</xdr:row>
      <xdr:rowOff>47465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31624</xdr:rowOff>
    </xdr:from>
    <xdr:to>
      <xdr:col>15</xdr:col>
      <xdr:colOff>101600</xdr:colOff>
      <xdr:row>55</xdr:row>
      <xdr:rowOff>133224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161309</xdr:rowOff>
    </xdr:from>
    <xdr:to>
      <xdr:col>10</xdr:col>
      <xdr:colOff>165100</xdr:colOff>
      <xdr:row>58</xdr:row>
      <xdr:rowOff>91459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150275</xdr:rowOff>
    </xdr:from>
    <xdr:to>
      <xdr:col>6</xdr:col>
      <xdr:colOff>38100</xdr:colOff>
      <xdr:row>58</xdr:row>
      <xdr:rowOff>80425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71552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124047</xdr:rowOff>
    </xdr:from>
    <xdr:to>
      <xdr:col>24</xdr:col>
      <xdr:colOff>63500</xdr:colOff>
      <xdr:row>77</xdr:row>
      <xdr:rowOff>8962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54247"/>
          <a:ext cx="838200" cy="5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124047</xdr:rowOff>
    </xdr:from>
    <xdr:to>
      <xdr:col>19</xdr:col>
      <xdr:colOff>177800</xdr:colOff>
      <xdr:row>77</xdr:row>
      <xdr:rowOff>169886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54247"/>
          <a:ext cx="889000" cy="2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142813</xdr:rowOff>
    </xdr:from>
    <xdr:to>
      <xdr:col>15</xdr:col>
      <xdr:colOff>50800</xdr:colOff>
      <xdr:row>77</xdr:row>
      <xdr:rowOff>169886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34446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142813</xdr:rowOff>
    </xdr:from>
    <xdr:to>
      <xdr:col>10</xdr:col>
      <xdr:colOff>114300</xdr:colOff>
      <xdr:row>78</xdr:row>
      <xdr:rowOff>136173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4463"/>
          <a:ext cx="889000" cy="1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129612</xdr:rowOff>
    </xdr:from>
    <xdr:to>
      <xdr:col>24</xdr:col>
      <xdr:colOff>114300</xdr:colOff>
      <xdr:row>77</xdr:row>
      <xdr:rowOff>59762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73247</xdr:rowOff>
    </xdr:from>
    <xdr:to>
      <xdr:col>20</xdr:col>
      <xdr:colOff>38100</xdr:colOff>
      <xdr:row>77</xdr:row>
      <xdr:rowOff>3397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119086</xdr:rowOff>
    </xdr:from>
    <xdr:to>
      <xdr:col>15</xdr:col>
      <xdr:colOff>101600</xdr:colOff>
      <xdr:row>78</xdr:row>
      <xdr:rowOff>49236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40363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92013</xdr:rowOff>
    </xdr:from>
    <xdr:to>
      <xdr:col>10</xdr:col>
      <xdr:colOff>165100</xdr:colOff>
      <xdr:row>78</xdr:row>
      <xdr:rowOff>22163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85373</xdr:rowOff>
    </xdr:from>
    <xdr:to>
      <xdr:col>6</xdr:col>
      <xdr:colOff>38100</xdr:colOff>
      <xdr:row>79</xdr:row>
      <xdr:rowOff>15523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6650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47358</xdr:rowOff>
    </xdr:from>
    <xdr:to>
      <xdr:col>24</xdr:col>
      <xdr:colOff>63500</xdr:colOff>
      <xdr:row>96</xdr:row>
      <xdr:rowOff>136627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6558"/>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136627</xdr:rowOff>
    </xdr:from>
    <xdr:to>
      <xdr:col>19</xdr:col>
      <xdr:colOff>177800</xdr:colOff>
      <xdr:row>97</xdr:row>
      <xdr:rowOff>37249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95827"/>
          <a:ext cx="8890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14973</xdr:rowOff>
    </xdr:from>
    <xdr:to>
      <xdr:col>15</xdr:col>
      <xdr:colOff>50800</xdr:colOff>
      <xdr:row>97</xdr:row>
      <xdr:rowOff>37249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4562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14973</xdr:rowOff>
    </xdr:from>
    <xdr:to>
      <xdr:col>10</xdr:col>
      <xdr:colOff>114300</xdr:colOff>
      <xdr:row>97</xdr:row>
      <xdr:rowOff>71286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45623"/>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168008</xdr:rowOff>
    </xdr:from>
    <xdr:to>
      <xdr:col>24</xdr:col>
      <xdr:colOff>114300</xdr:colOff>
      <xdr:row>96</xdr:row>
      <xdr:rowOff>98158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19435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85827</xdr:rowOff>
    </xdr:from>
    <xdr:to>
      <xdr:col>20</xdr:col>
      <xdr:colOff>38100</xdr:colOff>
      <xdr:row>97</xdr:row>
      <xdr:rowOff>15977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32504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157899</xdr:rowOff>
    </xdr:from>
    <xdr:to>
      <xdr:col>15</xdr:col>
      <xdr:colOff>101600</xdr:colOff>
      <xdr:row>97</xdr:row>
      <xdr:rowOff>88049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104576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135623</xdr:rowOff>
    </xdr:from>
    <xdr:to>
      <xdr:col>10</xdr:col>
      <xdr:colOff>165100</xdr:colOff>
      <xdr:row>97</xdr:row>
      <xdr:rowOff>65773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20486</xdr:rowOff>
    </xdr:from>
    <xdr:to>
      <xdr:col>6</xdr:col>
      <xdr:colOff>38100</xdr:colOff>
      <xdr:row>97</xdr:row>
      <xdr:rowOff>122086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138613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29721</xdr:rowOff>
    </xdr:from>
    <xdr:to>
      <xdr:col>55</xdr:col>
      <xdr:colOff>0</xdr:colOff>
      <xdr:row>58</xdr:row>
      <xdr:rowOff>36335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3821"/>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4239</xdr:rowOff>
    </xdr:from>
    <xdr:to>
      <xdr:col>50</xdr:col>
      <xdr:colOff>114300</xdr:colOff>
      <xdr:row>58</xdr:row>
      <xdr:rowOff>29721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8339"/>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4239</xdr:rowOff>
    </xdr:from>
    <xdr:to>
      <xdr:col>45</xdr:col>
      <xdr:colOff>177800</xdr:colOff>
      <xdr:row>58</xdr:row>
      <xdr:rowOff>71234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8339"/>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71234</xdr:rowOff>
    </xdr:from>
    <xdr:to>
      <xdr:col>41</xdr:col>
      <xdr:colOff>50800</xdr:colOff>
      <xdr:row>58</xdr:row>
      <xdr:rowOff>82459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334"/>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156985</xdr:rowOff>
    </xdr:from>
    <xdr:to>
      <xdr:col>55</xdr:col>
      <xdr:colOff>50800</xdr:colOff>
      <xdr:row>58</xdr:row>
      <xdr:rowOff>87135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71912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150371</xdr:rowOff>
    </xdr:from>
    <xdr:to>
      <xdr:col>50</xdr:col>
      <xdr:colOff>165100</xdr:colOff>
      <xdr:row>58</xdr:row>
      <xdr:rowOff>80521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124889</xdr:rowOff>
    </xdr:from>
    <xdr:to>
      <xdr:col>46</xdr:col>
      <xdr:colOff>38100</xdr:colOff>
      <xdr:row>58</xdr:row>
      <xdr:rowOff>55039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20434</xdr:rowOff>
    </xdr:from>
    <xdr:to>
      <xdr:col>41</xdr:col>
      <xdr:colOff>101600</xdr:colOff>
      <xdr:row>58</xdr:row>
      <xdr:rowOff>122034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113161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31659</xdr:rowOff>
    </xdr:from>
    <xdr:to>
      <xdr:col>36</xdr:col>
      <xdr:colOff>165100</xdr:colOff>
      <xdr:row>58</xdr:row>
      <xdr:rowOff>133259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124386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63250</xdr:rowOff>
    </xdr:from>
    <xdr:to>
      <xdr:col>55</xdr:col>
      <xdr:colOff>0</xdr:colOff>
      <xdr:row>78</xdr:row>
      <xdr:rowOff>92413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4900"/>
          <a:ext cx="838200" cy="20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77</xdr:row>
      <xdr:rowOff>63250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9139"/>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128939</xdr:rowOff>
    </xdr:from>
    <xdr:to>
      <xdr:col>45</xdr:col>
      <xdr:colOff>177800</xdr:colOff>
      <xdr:row>78</xdr:row>
      <xdr:rowOff>145007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9139"/>
          <a:ext cx="889000" cy="3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145007</xdr:rowOff>
    </xdr:from>
    <xdr:to>
      <xdr:col>41</xdr:col>
      <xdr:colOff>50800</xdr:colOff>
      <xdr:row>78</xdr:row>
      <xdr:rowOff>168928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18107"/>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41613</xdr:rowOff>
    </xdr:from>
    <xdr:to>
      <xdr:col>55</xdr:col>
      <xdr:colOff>50800</xdr:colOff>
      <xdr:row>78</xdr:row>
      <xdr:rowOff>143213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127990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12450</xdr:rowOff>
    </xdr:from>
    <xdr:to>
      <xdr:col>50</xdr:col>
      <xdr:colOff>165100</xdr:colOff>
      <xdr:row>77</xdr:row>
      <xdr:rowOff>114050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105177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78139</xdr:rowOff>
    </xdr:from>
    <xdr:to>
      <xdr:col>46</xdr:col>
      <xdr:colOff>38100</xdr:colOff>
      <xdr:row>77</xdr:row>
      <xdr:rowOff>8289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94207</xdr:rowOff>
    </xdr:from>
    <xdr:to>
      <xdr:col>41</xdr:col>
      <xdr:colOff>101600</xdr:colOff>
      <xdr:row>79</xdr:row>
      <xdr:rowOff>24357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15484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118128</xdr:rowOff>
    </xdr:from>
    <xdr:to>
      <xdr:col>36</xdr:col>
      <xdr:colOff>165100</xdr:colOff>
      <xdr:row>79</xdr:row>
      <xdr:rowOff>48278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39405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90060</xdr:rowOff>
    </xdr:from>
    <xdr:to>
      <xdr:col>55</xdr:col>
      <xdr:colOff>0</xdr:colOff>
      <xdr:row>98</xdr:row>
      <xdr:rowOff>99737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92160"/>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99737</xdr:rowOff>
    </xdr:from>
    <xdr:to>
      <xdr:col>50</xdr:col>
      <xdr:colOff>114300</xdr:colOff>
      <xdr:row>98</xdr:row>
      <xdr:rowOff>103288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0183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103288</xdr:rowOff>
    </xdr:from>
    <xdr:to>
      <xdr:col>45</xdr:col>
      <xdr:colOff>177800</xdr:colOff>
      <xdr:row>98</xdr:row>
      <xdr:rowOff>131539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05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103597</xdr:rowOff>
    </xdr:from>
    <xdr:to>
      <xdr:col>41</xdr:col>
      <xdr:colOff>50800</xdr:colOff>
      <xdr:row>98</xdr:row>
      <xdr:rowOff>131539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05697"/>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39260</xdr:rowOff>
    </xdr:from>
    <xdr:to>
      <xdr:col>55</xdr:col>
      <xdr:colOff>50800</xdr:colOff>
      <xdr:row>98</xdr:row>
      <xdr:rowOff>140860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125637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48937</xdr:rowOff>
    </xdr:from>
    <xdr:to>
      <xdr:col>50</xdr:col>
      <xdr:colOff>165100</xdr:colOff>
      <xdr:row>98</xdr:row>
      <xdr:rowOff>150537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52488</xdr:rowOff>
    </xdr:from>
    <xdr:to>
      <xdr:col>46</xdr:col>
      <xdr:colOff>38100</xdr:colOff>
      <xdr:row>98</xdr:row>
      <xdr:rowOff>154088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145215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80739</xdr:rowOff>
    </xdr:from>
    <xdr:to>
      <xdr:col>41</xdr:col>
      <xdr:colOff>101600</xdr:colOff>
      <xdr:row>99</xdr:row>
      <xdr:rowOff>10889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52797</xdr:rowOff>
    </xdr:from>
    <xdr:to>
      <xdr:col>36</xdr:col>
      <xdr:colOff>165100</xdr:colOff>
      <xdr:row>98</xdr:row>
      <xdr:rowOff>154397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145524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16580</xdr:rowOff>
    </xdr:from>
    <xdr:to>
      <xdr:col>85</xdr:col>
      <xdr:colOff>127000</xdr:colOff>
      <xdr:row>39</xdr:row>
      <xdr:rowOff>26677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703130"/>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16580</xdr:rowOff>
    </xdr:from>
    <xdr:to>
      <xdr:col>81</xdr:col>
      <xdr:colOff>50800</xdr:colOff>
      <xdr:row>39</xdr:row>
      <xdr:rowOff>45631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03130"/>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45631</xdr:rowOff>
    </xdr:from>
    <xdr:to>
      <xdr:col>76</xdr:col>
      <xdr:colOff>114300</xdr:colOff>
      <xdr:row>39</xdr:row>
      <xdr:rowOff>54642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32181"/>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54642</xdr:rowOff>
    </xdr:from>
    <xdr:to>
      <xdr:col>71</xdr:col>
      <xdr:colOff>177800</xdr:colOff>
      <xdr:row>39</xdr:row>
      <xdr:rowOff>64815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4119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147327</xdr:rowOff>
    </xdr:from>
    <xdr:to>
      <xdr:col>85</xdr:col>
      <xdr:colOff>177800</xdr:colOff>
      <xdr:row>39</xdr:row>
      <xdr:rowOff>77477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62254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137230</xdr:rowOff>
    </xdr:from>
    <xdr:to>
      <xdr:col>81</xdr:col>
      <xdr:colOff>101600</xdr:colOff>
      <xdr:row>39</xdr:row>
      <xdr:rowOff>67380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58507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166281</xdr:rowOff>
    </xdr:from>
    <xdr:to>
      <xdr:col>76</xdr:col>
      <xdr:colOff>165100</xdr:colOff>
      <xdr:row>39</xdr:row>
      <xdr:rowOff>96431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87558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3842</xdr:rowOff>
    </xdr:from>
    <xdr:to>
      <xdr:col>72</xdr:col>
      <xdr:colOff>38100</xdr:colOff>
      <xdr:row>39</xdr:row>
      <xdr:rowOff>105442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96569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14015</xdr:rowOff>
    </xdr:from>
    <xdr:to>
      <xdr:col>67</xdr:col>
      <xdr:colOff>101600</xdr:colOff>
      <xdr:row>39</xdr:row>
      <xdr:rowOff>115615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106742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37424</xdr:rowOff>
    </xdr:from>
    <xdr:to>
      <xdr:col>85</xdr:col>
      <xdr:colOff>127000</xdr:colOff>
      <xdr:row>57</xdr:row>
      <xdr:rowOff>46138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0074"/>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150531</xdr:rowOff>
    </xdr:from>
    <xdr:to>
      <xdr:col>81</xdr:col>
      <xdr:colOff>50800</xdr:colOff>
      <xdr:row>57</xdr:row>
      <xdr:rowOff>37424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80281"/>
          <a:ext cx="889000" cy="2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150531</xdr:rowOff>
    </xdr:from>
    <xdr:to>
      <xdr:col>76</xdr:col>
      <xdr:colOff>114300</xdr:colOff>
      <xdr:row>55</xdr:row>
      <xdr:rowOff>163754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80281"/>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163754</xdr:rowOff>
    </xdr:from>
    <xdr:to>
      <xdr:col>71</xdr:col>
      <xdr:colOff>177800</xdr:colOff>
      <xdr:row>56</xdr:row>
      <xdr:rowOff>159318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3504"/>
          <a:ext cx="889000" cy="16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166788</xdr:rowOff>
    </xdr:from>
    <xdr:to>
      <xdr:col>85</xdr:col>
      <xdr:colOff>177800</xdr:colOff>
      <xdr:row>57</xdr:row>
      <xdr:rowOff>96938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81715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158074</xdr:rowOff>
    </xdr:from>
    <xdr:to>
      <xdr:col>81</xdr:col>
      <xdr:colOff>101600</xdr:colOff>
      <xdr:row>57</xdr:row>
      <xdr:rowOff>88224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99731</xdr:rowOff>
    </xdr:from>
    <xdr:to>
      <xdr:col>76</xdr:col>
      <xdr:colOff>165100</xdr:colOff>
      <xdr:row>56</xdr:row>
      <xdr:rowOff>29881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46408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112954</xdr:rowOff>
    </xdr:from>
    <xdr:to>
      <xdr:col>72</xdr:col>
      <xdr:colOff>38100</xdr:colOff>
      <xdr:row>56</xdr:row>
      <xdr:rowOff>43104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59631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108518</xdr:rowOff>
    </xdr:from>
    <xdr:to>
      <xdr:col>67</xdr:col>
      <xdr:colOff>101600</xdr:colOff>
      <xdr:row>57</xdr:row>
      <xdr:rowOff>38668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55195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98422</xdr:rowOff>
    </xdr:from>
    <xdr:to>
      <xdr:col>85</xdr:col>
      <xdr:colOff>127000</xdr:colOff>
      <xdr:row>79</xdr:row>
      <xdr:rowOff>98875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2972"/>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97324</xdr:rowOff>
    </xdr:from>
    <xdr:to>
      <xdr:col>81</xdr:col>
      <xdr:colOff>50800</xdr:colOff>
      <xdr:row>79</xdr:row>
      <xdr:rowOff>98422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187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89447</xdr:rowOff>
    </xdr:from>
    <xdr:to>
      <xdr:col>76</xdr:col>
      <xdr:colOff>114300</xdr:colOff>
      <xdr:row>79</xdr:row>
      <xdr:rowOff>97324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33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89447</xdr:rowOff>
    </xdr:from>
    <xdr:to>
      <xdr:col>71</xdr:col>
      <xdr:colOff>177800</xdr:colOff>
      <xdr:row>79</xdr:row>
      <xdr:rowOff>94748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3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48075</xdr:rowOff>
    </xdr:from>
    <xdr:to>
      <xdr:col>85</xdr:col>
      <xdr:colOff>177800</xdr:colOff>
      <xdr:row>79</xdr:row>
      <xdr:rowOff>149675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140349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4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46524</xdr:rowOff>
    </xdr:from>
    <xdr:to>
      <xdr:col>76</xdr:col>
      <xdr:colOff>165100</xdr:colOff>
      <xdr:row>79</xdr:row>
      <xdr:rowOff>148124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38647</xdr:rowOff>
    </xdr:from>
    <xdr:to>
      <xdr:col>72</xdr:col>
      <xdr:colOff>38100</xdr:colOff>
      <xdr:row>79</xdr:row>
      <xdr:rowOff>140247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131374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43948</xdr:rowOff>
    </xdr:from>
    <xdr:to>
      <xdr:col>67</xdr:col>
      <xdr:colOff>101600</xdr:colOff>
      <xdr:row>79</xdr:row>
      <xdr:rowOff>145548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136675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142421</xdr:rowOff>
    </xdr:from>
    <xdr:to>
      <xdr:col>85</xdr:col>
      <xdr:colOff>127000</xdr:colOff>
      <xdr:row>97</xdr:row>
      <xdr:rowOff>155428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73071"/>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155428</xdr:rowOff>
    </xdr:from>
    <xdr:to>
      <xdr:col>81</xdr:col>
      <xdr:colOff>50800</xdr:colOff>
      <xdr:row>97</xdr:row>
      <xdr:rowOff>156442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6078"/>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146574</xdr:rowOff>
    </xdr:from>
    <xdr:to>
      <xdr:col>76</xdr:col>
      <xdr:colOff>114300</xdr:colOff>
      <xdr:row>97</xdr:row>
      <xdr:rowOff>156442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7722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146574</xdr:rowOff>
    </xdr:from>
    <xdr:to>
      <xdr:col>71</xdr:col>
      <xdr:colOff>177800</xdr:colOff>
      <xdr:row>97</xdr:row>
      <xdr:rowOff>147069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7722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91621</xdr:rowOff>
    </xdr:from>
    <xdr:to>
      <xdr:col>85</xdr:col>
      <xdr:colOff>177800</xdr:colOff>
      <xdr:row>98</xdr:row>
      <xdr:rowOff>21771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104628</xdr:rowOff>
    </xdr:from>
    <xdr:to>
      <xdr:col>81</xdr:col>
      <xdr:colOff>101600</xdr:colOff>
      <xdr:row>98</xdr:row>
      <xdr:rowOff>34778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25905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105642</xdr:rowOff>
    </xdr:from>
    <xdr:to>
      <xdr:col>76</xdr:col>
      <xdr:colOff>165100</xdr:colOff>
      <xdr:row>98</xdr:row>
      <xdr:rowOff>35792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26919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95774</xdr:rowOff>
    </xdr:from>
    <xdr:to>
      <xdr:col>72</xdr:col>
      <xdr:colOff>38100</xdr:colOff>
      <xdr:row>98</xdr:row>
      <xdr:rowOff>25924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96269</xdr:rowOff>
    </xdr:from>
    <xdr:to>
      <xdr:col>67</xdr:col>
      <xdr:colOff>101600</xdr:colOff>
      <xdr:row>98</xdr:row>
      <xdr:rowOff>26419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17546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民生費は１２９，７６０円で、類似団体平均を３６，３５４円下回っており５５団体中５３位となっている。公債費については、３２，１４３円で、類似団体平均を３３，４９４円下回っている。</a:t>
          </a:r>
          <a:endParaRPr lang="ja-JP" altLang="ja-JP" sz="1400">
            <a:effectLst/>
          </a:endParaRPr>
        </a:p>
        <a:p>
          <a:r>
            <a:rPr kumimoji="1" lang="ja-JP" altLang="ja-JP" sz="1100">
              <a:solidFill>
                <a:schemeClr val="dk1"/>
              </a:solidFill>
              <a:effectLst/>
              <a:latin typeface="+mn-lt"/>
              <a:ea typeface="+mn-ea"/>
              <a:cs typeface="+mn-cs"/>
            </a:rPr>
            <a:t>民生費については、保育事業を民間委託していることから、人件費等の経費が抑えられたためと思われる。公債費については、起債の新規借入を抑制してきたことが原因として挙げられる。今後も将来への負担軽減のため、新規事業の実施については十分な精査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いては、新型コロナウイルス感染症の流行も収束しつつあり、実質収支も以前の水準に戻りつつあるが、財政調整基金の残高は安定して増加傾向にある。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すべての会計において平成２６年度から令和４年度の間、黒字となっている。うち一般会計では、単年度での上下はあるものの、各年度とも１０％以上での推移となっている。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水道事業会計においては年々比率が増加傾向にあり、その他の会計についても概ね黒字となっている。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一般会計における元利償還金は、前年度より６百万円の増で、主な要因として、過疎対策事業債の据え置き期間終了に伴う償還金の増が挙げられる。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算入公債費については、前年度より１８百万円の増となり、実質公債費率の分子は２０百万円の減となった。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令和４年度においては、一般単独事業債（臨時地方道整備事業）の償還終了等の理由から、一般会計等に係る地方債の現在高は９百万円の減となり、将来負担比率の分子は３８８百万円の減となった。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100">
              <a:solidFill>
                <a:schemeClr val="dk1"/>
              </a:solidFill>
              <a:effectLst/>
              <a:latin typeface="+mn-ea"/>
              <a:ea typeface="+mn-ea"/>
              <a:cs typeface="+mn-cs"/>
            </a:rPr>
            <a:t>令和４年度は、全体としては５０３百万円の増となっている。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主な要因としては、財政調整基金の積み立て額の増による。</a:t>
          </a:r>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100">
              <a:solidFill>
                <a:schemeClr val="dk1"/>
              </a:solidFill>
              <a:effectLst/>
              <a:latin typeface="+mn-ea"/>
              <a:ea typeface="+mn-ea"/>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①産業の振興、②健康福祉の充実、③教育の充実、④生活基盤の整備、⑤町長にお任せ、の５つの項目のうち、寄付者が指定した使途に充てられる。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・東庄ふるさと応援基金２．８百万円の増については、受入寄附の増加に係るに基金の積立による。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勉学に意欲のある学業優秀な者に対し交付するという</a:t>
          </a:r>
          <a:r>
            <a:rPr kumimoji="1" lang="ja-JP" altLang="ja-JP" sz="1100">
              <a:solidFill>
                <a:schemeClr val="dk1"/>
              </a:solidFill>
              <a:effectLst/>
              <a:latin typeface="+mn-lt"/>
              <a:ea typeface="+mn-ea"/>
              <a:cs typeface="+mn-cs"/>
            </a:rPr>
            <a:t>町規則に則り、適正な交付審査、基金運用に努める。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令和４年度においては、前年度に引き続き、地方交付税の交付額が増加したことから、生じた決算剰余金を財政調整基金に積み立てた。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４年度の標準財政規模４，０２３百万円に対し、財政調整基金が１，２０５百万円となり、標準財政規模の約３０％になっている。景気後退による県税の大幅な減収や、大規模災害の発生など不測の事態に備えるため、今後も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2EB09E1-6E28-465A-811A-8462052F7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53193B-6C22-4B07-B48F-D4DA5B65B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1439D56-C5A3-434E-9714-72D1EBF923F7}"/>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586EEA7-6BAE-4D65-A7EF-7B6D41559D7E}"/>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8DF4883-BF59-4B71-B3C6-8AAF33B98BAE}"/>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175465B-F94C-48F1-AE4F-64D8494FA81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9A17470-ED56-46BA-85F4-55044F95B438}"/>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EB2843C-259D-42C1-B6BC-FAC02559BD32}"/>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761E84D-A7D4-4BB5-9E9A-D53AB293B52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2B177E7-BEA6-484C-924C-FB9D1684DAC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1130A0B-1188-4B0D-B630-9A23ECB99008}"/>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81E09E8-4B97-4B9E-B050-2E12EF5F3AD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CC7E2B9-3AFB-4B60-AE68-774C5B8A39E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96D402F-8334-4E35-BE1B-440AFA97132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F11FE23-E7D1-492E-858B-3B7E3A262D0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78F5994-5CA2-44BD-AE3B-412254EA7D3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385490B-0D63-4506-BFDB-D1003572974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B2D0BE1-5DCE-4E2A-A9B4-F9329AC7159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FC14EEF-A750-4416-871D-4D800A79BD3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57F3D51-29B0-4788-8BFB-2EAAFFF8B3A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D07AC8D-FB15-4779-A4C2-5EE6F4CAFE3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68D89A-A360-4C18-8B8D-593223076C9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3B838D9-D720-4F6E-A252-5C8ABBBF0FC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42B15D0-BC9D-448E-929B-0219E75AD24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8DECF68-12AE-4E08-83C1-C55A8E344D6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E283E66-C4F9-4270-B719-9BEB98A808F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E64478A-78B3-4AE8-9AD8-5A73CDD657F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506530-ADF1-43AA-9C1E-361EE878EA4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73DAEF0-202A-4D8A-B249-728FFFF9649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CB8486C-2DD3-49C5-A93B-03D8E2E1E77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32504D-3CBC-482E-A055-F046DCE64F3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81BFCCA-35C3-4017-9A07-900C41B0F17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FE5F7F2-51FF-4529-8A8A-9BC7C22DF78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3B9CBDA-E935-4161-8F46-26638A3FAC2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1BC578E-A27D-48E1-B148-50C5293275F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43B1DF2-7233-4CF6-B252-639EBACEAE6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2B1E11C-10F1-49C1-972B-3DAEA0F28F6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6D6BFAA-96E5-4B43-B9DE-6E7AAB7A769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BE30FA9-D6CA-479F-A7C5-9C73910E083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84A147-5422-4C0D-8DC3-4F298D356E9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9D07386-72FA-4DB8-855B-18F22F5CE56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80757BC-9BCF-4156-98DB-AA0F45573EA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26E4B1A-DEEC-4940-B3FE-2CEAA0DAA69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15065A7-D0C1-47F9-B6A4-4F80F01DEE3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2186085-1426-4C5A-B0F4-C089F6BB118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DF1E3CA-7C76-4000-B9D4-40E1AEE0480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196032-4CEB-45D1-A2D2-B3B7C32058D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E20C9EB-C2CD-484E-A3B7-A5CC6B9706F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04FB213-218F-4ADB-B2A1-1A9D52AC22B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3FB7A68-3CBA-4472-BB67-C0D01986944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4465F9E-D2F4-4435-B77F-D6C8AB8407A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15695CB-34B8-481C-B189-62241C973E3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3DC8A62-A5A5-4D03-A3E1-9644A60CD7D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13A4E15-F73A-45A3-B50C-2FA31D2CA89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6329E05-AA2A-45F1-8346-7CBF839EEDF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C6B8456-EF41-41CD-AF5F-C4E674A403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AA19EDC-F2A2-4F4E-990A-3D3554CB9EA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よりやや低い水準にあるが、それぞれの公共施設等について個別施設計画を策定済みであり、当該計画に基づいた施設の維持管理を適切に進めている。今後は、施設の経年による減価償却率が増加することが見込まれるが、施設の適切な改修・補修を行うと共に、継続して経費節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5D0DF34-6111-4F8F-90A7-D5DEA0BBB3C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74FA21B-9D27-4C25-8DDE-495EC5513A7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C1AA59E-B012-4163-8CAA-1042AA9E29D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F81A341-69D0-4C4A-9EAF-A4B7AB4638CD}"/>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CFDCEE1-9301-48EC-90DE-5BD63B5BAB1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2979AD0F-8498-4368-BF52-556C38710FD6}"/>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304D1E2-D79E-4702-A1A6-ADE014CDCA24}"/>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95C6635-CAD8-4349-8DC4-702EDE3AA70D}"/>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EDABB87-A964-403A-963B-4887FC95919B}"/>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358AB7A-3914-4FB3-AFD2-D7FD65FC4C51}"/>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2F999AA-77C0-413E-8E81-29A612B14872}"/>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DBD3583-E796-4B05-B184-5DC7F6572099}"/>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58CD9FD-FCAA-4077-81B7-424ED50511DA}"/>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82D4048-A8CD-48FE-87E8-75A405BA38F7}"/>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095872C-9934-436D-B535-194A25090BD8}"/>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6C26705-B220-43E0-BD51-1F5F44A66A4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7A64578-330A-40E2-A0AB-8664FCA70FB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FBFA0C3-98D4-4EF2-807B-B7A0CE8398C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C5E203AE-D61B-43E5-A4AB-403AB18C3CF5}"/>
            </a:ext>
          </a:extLst>
        </xdr:cNvPr>
        <xdr:cNvCxnSpPr/>
      </xdr:nvCxnSpPr>
      <xdr:spPr>
        <a:xfrm flipV="1">
          <a:off x="4206240" y="5259161"/>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AD168237-4346-4069-8084-02B0761A0929}"/>
            </a:ext>
          </a:extLst>
        </xdr:cNvPr>
        <xdr:cNvSpPr txBox="1"/>
      </xdr:nvSpPr>
      <xdr:spPr>
        <a:xfrm>
          <a:off x="4258945" y="668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CB808347-6606-4B98-BFE0-F44F07413F3A}"/>
            </a:ext>
          </a:extLst>
        </xdr:cNvPr>
        <xdr:cNvCxnSpPr/>
      </xdr:nvCxnSpPr>
      <xdr:spPr>
        <a:xfrm>
          <a:off x="4119245" y="66775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6FDBFA52-AC3B-4298-A144-70689643D88E}"/>
            </a:ext>
          </a:extLst>
        </xdr:cNvPr>
        <xdr:cNvSpPr txBox="1"/>
      </xdr:nvSpPr>
      <xdr:spPr>
        <a:xfrm>
          <a:off x="4258945" y="503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EBA3BBBA-0DF5-48EC-AB0C-9836A29F9D1B}"/>
            </a:ext>
          </a:extLst>
        </xdr:cNvPr>
        <xdr:cNvCxnSpPr/>
      </xdr:nvCxnSpPr>
      <xdr:spPr>
        <a:xfrm>
          <a:off x="4119245" y="52591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2" name="有形固定資産減価償却率平均値テキスト">
          <a:extLst>
            <a:ext uri="{FF2B5EF4-FFF2-40B4-BE49-F238E27FC236}">
              <a16:creationId xmlns:a16="http://schemas.microsoft.com/office/drawing/2014/main" id="{AFA41E65-873E-4CCA-8DD3-688B1CAF85C7}"/>
            </a:ext>
          </a:extLst>
        </xdr:cNvPr>
        <xdr:cNvSpPr txBox="1"/>
      </xdr:nvSpPr>
      <xdr:spPr>
        <a:xfrm>
          <a:off x="4258945" y="608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298E5938-F3A2-4211-BD40-266AE462CF75}"/>
            </a:ext>
          </a:extLst>
        </xdr:cNvPr>
        <xdr:cNvSpPr/>
      </xdr:nvSpPr>
      <xdr:spPr>
        <a:xfrm>
          <a:off x="4157345" y="6111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7FDE0AEA-AD9D-4ECD-A49D-DBDA3A39BF04}"/>
            </a:ext>
          </a:extLst>
        </xdr:cNvPr>
        <xdr:cNvSpPr/>
      </xdr:nvSpPr>
      <xdr:spPr>
        <a:xfrm>
          <a:off x="353758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46849621-A73F-4CB9-8F00-1E750D80A143}"/>
            </a:ext>
          </a:extLst>
        </xdr:cNvPr>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5338AB7C-7470-4CDD-B49C-41E782BF6E87}"/>
            </a:ext>
          </a:extLst>
        </xdr:cNvPr>
        <xdr:cNvSpPr/>
      </xdr:nvSpPr>
      <xdr:spPr>
        <a:xfrm>
          <a:off x="2196465" y="6059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62E50706-5674-4ADB-8BEA-5DD3B6C4F641}"/>
            </a:ext>
          </a:extLst>
        </xdr:cNvPr>
        <xdr:cNvSpPr/>
      </xdr:nvSpPr>
      <xdr:spPr>
        <a:xfrm>
          <a:off x="1525905" y="6031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CACB482-133F-4E8A-BC66-1F24F011255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79DACA-146E-4F97-B82D-F3C8B774B6E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4F99982-316B-4E57-AEEE-597983FB74F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4CA4A93-7E7B-44BD-A21E-2F87DB6F05F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8E8BF48-BA31-4545-AA36-ED615953645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3" name="楕円 92">
          <a:extLst>
            <a:ext uri="{FF2B5EF4-FFF2-40B4-BE49-F238E27FC236}">
              <a16:creationId xmlns:a16="http://schemas.microsoft.com/office/drawing/2014/main" id="{70876801-4DB4-4109-8064-A63F968E5944}"/>
            </a:ext>
          </a:extLst>
        </xdr:cNvPr>
        <xdr:cNvSpPr/>
      </xdr:nvSpPr>
      <xdr:spPr>
        <a:xfrm>
          <a:off x="4157345" y="605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94" name="有形固定資産減価償却率該当値テキスト">
          <a:extLst>
            <a:ext uri="{FF2B5EF4-FFF2-40B4-BE49-F238E27FC236}">
              <a16:creationId xmlns:a16="http://schemas.microsoft.com/office/drawing/2014/main" id="{534D25A5-5DFC-483D-B345-3581A0CA86F9}"/>
            </a:ext>
          </a:extLst>
        </xdr:cNvPr>
        <xdr:cNvSpPr txBox="1"/>
      </xdr:nvSpPr>
      <xdr:spPr>
        <a:xfrm>
          <a:off x="4258945" y="591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95" name="楕円 94">
          <a:extLst>
            <a:ext uri="{FF2B5EF4-FFF2-40B4-BE49-F238E27FC236}">
              <a16:creationId xmlns:a16="http://schemas.microsoft.com/office/drawing/2014/main" id="{32EA530F-DA9F-4240-9628-7E570074DEF7}"/>
            </a:ext>
          </a:extLst>
        </xdr:cNvPr>
        <xdr:cNvSpPr/>
      </xdr:nvSpPr>
      <xdr:spPr>
        <a:xfrm>
          <a:off x="3537585" y="6025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140335</xdr:rowOff>
    </xdr:to>
    <xdr:cxnSp macro="">
      <xdr:nvCxnSpPr>
        <xdr:cNvPr id="96" name="直線コネクタ 95">
          <a:extLst>
            <a:ext uri="{FF2B5EF4-FFF2-40B4-BE49-F238E27FC236}">
              <a16:creationId xmlns:a16="http://schemas.microsoft.com/office/drawing/2014/main" id="{53034778-5B32-44AF-BD94-26083BA7C7CC}"/>
            </a:ext>
          </a:extLst>
        </xdr:cNvPr>
        <xdr:cNvCxnSpPr/>
      </xdr:nvCxnSpPr>
      <xdr:spPr>
        <a:xfrm>
          <a:off x="3588385" y="6075952"/>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97" name="楕円 96">
          <a:extLst>
            <a:ext uri="{FF2B5EF4-FFF2-40B4-BE49-F238E27FC236}">
              <a16:creationId xmlns:a16="http://schemas.microsoft.com/office/drawing/2014/main" id="{3FC41522-0F89-4C33-8636-4D360CAD2667}"/>
            </a:ext>
          </a:extLst>
        </xdr:cNvPr>
        <xdr:cNvSpPr/>
      </xdr:nvSpPr>
      <xdr:spPr>
        <a:xfrm>
          <a:off x="2867025" y="5637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31</xdr:row>
      <xdr:rowOff>109492</xdr:rowOff>
    </xdr:to>
    <xdr:cxnSp macro="">
      <xdr:nvCxnSpPr>
        <xdr:cNvPr id="98" name="直線コネクタ 97">
          <a:extLst>
            <a:ext uri="{FF2B5EF4-FFF2-40B4-BE49-F238E27FC236}">
              <a16:creationId xmlns:a16="http://schemas.microsoft.com/office/drawing/2014/main" id="{D874C6B4-73AD-4DB8-AC41-2E552B1A2186}"/>
            </a:ext>
          </a:extLst>
        </xdr:cNvPr>
        <xdr:cNvCxnSpPr/>
      </xdr:nvCxnSpPr>
      <xdr:spPr>
        <a:xfrm>
          <a:off x="2917825" y="5688783"/>
          <a:ext cx="670560" cy="38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9" name="楕円 98">
          <a:extLst>
            <a:ext uri="{FF2B5EF4-FFF2-40B4-BE49-F238E27FC236}">
              <a16:creationId xmlns:a16="http://schemas.microsoft.com/office/drawing/2014/main" id="{467D6EB8-C23C-4293-811F-7CF692A7716E}"/>
            </a:ext>
          </a:extLst>
        </xdr:cNvPr>
        <xdr:cNvSpPr/>
      </xdr:nvSpPr>
      <xdr:spPr>
        <a:xfrm>
          <a:off x="2196465" y="6034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31</xdr:row>
      <xdr:rowOff>118745</xdr:rowOff>
    </xdr:to>
    <xdr:cxnSp macro="">
      <xdr:nvCxnSpPr>
        <xdr:cNvPr id="100" name="直線コネクタ 99">
          <a:extLst>
            <a:ext uri="{FF2B5EF4-FFF2-40B4-BE49-F238E27FC236}">
              <a16:creationId xmlns:a16="http://schemas.microsoft.com/office/drawing/2014/main" id="{5B82B59D-3ACD-4A70-91BB-29BF8D0EA571}"/>
            </a:ext>
          </a:extLst>
        </xdr:cNvPr>
        <xdr:cNvCxnSpPr/>
      </xdr:nvCxnSpPr>
      <xdr:spPr>
        <a:xfrm flipV="1">
          <a:off x="2247265" y="5688783"/>
          <a:ext cx="67056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101" name="楕円 100">
          <a:extLst>
            <a:ext uri="{FF2B5EF4-FFF2-40B4-BE49-F238E27FC236}">
              <a16:creationId xmlns:a16="http://schemas.microsoft.com/office/drawing/2014/main" id="{28113823-94DB-4FB4-B1E5-D3CA35784276}"/>
            </a:ext>
          </a:extLst>
        </xdr:cNvPr>
        <xdr:cNvSpPr/>
      </xdr:nvSpPr>
      <xdr:spPr>
        <a:xfrm>
          <a:off x="1525905" y="613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32</xdr:row>
      <xdr:rowOff>55245</xdr:rowOff>
    </xdr:to>
    <xdr:cxnSp macro="">
      <xdr:nvCxnSpPr>
        <xdr:cNvPr id="102" name="直線コネクタ 101">
          <a:extLst>
            <a:ext uri="{FF2B5EF4-FFF2-40B4-BE49-F238E27FC236}">
              <a16:creationId xmlns:a16="http://schemas.microsoft.com/office/drawing/2014/main" id="{C7132192-AC50-415C-9DA6-A1A8439C315C}"/>
            </a:ext>
          </a:extLst>
        </xdr:cNvPr>
        <xdr:cNvCxnSpPr/>
      </xdr:nvCxnSpPr>
      <xdr:spPr>
        <a:xfrm flipV="1">
          <a:off x="1576705" y="6085205"/>
          <a:ext cx="67056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3" name="n_1aveValue有形固定資産減価償却率">
          <a:extLst>
            <a:ext uri="{FF2B5EF4-FFF2-40B4-BE49-F238E27FC236}">
              <a16:creationId xmlns:a16="http://schemas.microsoft.com/office/drawing/2014/main" id="{5101E41C-66C1-4FC7-8696-A0202D15D6D2}"/>
            </a:ext>
          </a:extLst>
        </xdr:cNvPr>
        <xdr:cNvSpPr txBox="1"/>
      </xdr:nvSpPr>
      <xdr:spPr>
        <a:xfrm>
          <a:off x="339598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aveValue有形固定資産減価償却率">
          <a:extLst>
            <a:ext uri="{FF2B5EF4-FFF2-40B4-BE49-F238E27FC236}">
              <a16:creationId xmlns:a16="http://schemas.microsoft.com/office/drawing/2014/main" id="{60C0E9AA-71A4-471D-B513-CCE6F252A4DC}"/>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5" name="n_3aveValue有形固定資産減価償却率">
          <a:extLst>
            <a:ext uri="{FF2B5EF4-FFF2-40B4-BE49-F238E27FC236}">
              <a16:creationId xmlns:a16="http://schemas.microsoft.com/office/drawing/2014/main" id="{B7C95ADB-3949-491B-B4CD-7DFF1CEB3D31}"/>
            </a:ext>
          </a:extLst>
        </xdr:cNvPr>
        <xdr:cNvSpPr txBox="1"/>
      </xdr:nvSpPr>
      <xdr:spPr>
        <a:xfrm>
          <a:off x="2067569" y="614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6" name="n_4aveValue有形固定資産減価償却率">
          <a:extLst>
            <a:ext uri="{FF2B5EF4-FFF2-40B4-BE49-F238E27FC236}">
              <a16:creationId xmlns:a16="http://schemas.microsoft.com/office/drawing/2014/main" id="{A3944EC0-2050-476E-83C1-670AF1A39C74}"/>
            </a:ext>
          </a:extLst>
        </xdr:cNvPr>
        <xdr:cNvSpPr txBox="1"/>
      </xdr:nvSpPr>
      <xdr:spPr>
        <a:xfrm>
          <a:off x="1397009" y="581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5369</xdr:rowOff>
    </xdr:from>
    <xdr:ext cx="405111" cy="259045"/>
    <xdr:sp macro="" textlink="">
      <xdr:nvSpPr>
        <xdr:cNvPr id="107" name="n_1mainValue有形固定資産減価償却率">
          <a:extLst>
            <a:ext uri="{FF2B5EF4-FFF2-40B4-BE49-F238E27FC236}">
              <a16:creationId xmlns:a16="http://schemas.microsoft.com/office/drawing/2014/main" id="{04635B69-EACF-470B-92E2-A412E203C9E5}"/>
            </a:ext>
          </a:extLst>
        </xdr:cNvPr>
        <xdr:cNvSpPr txBox="1"/>
      </xdr:nvSpPr>
      <xdr:spPr>
        <a:xfrm>
          <a:off x="3395989" y="580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108" name="n_2mainValue有形固定資産減価償却率">
          <a:extLst>
            <a:ext uri="{FF2B5EF4-FFF2-40B4-BE49-F238E27FC236}">
              <a16:creationId xmlns:a16="http://schemas.microsoft.com/office/drawing/2014/main" id="{EF7F0BC8-CAFF-4913-9BD4-975E894E3EDB}"/>
            </a:ext>
          </a:extLst>
        </xdr:cNvPr>
        <xdr:cNvSpPr txBox="1"/>
      </xdr:nvSpPr>
      <xdr:spPr>
        <a:xfrm>
          <a:off x="273812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14622</xdr:rowOff>
    </xdr:from>
    <xdr:ext cx="405111" cy="259045"/>
    <xdr:sp macro="" textlink="">
      <xdr:nvSpPr>
        <xdr:cNvPr id="109" name="n_3mainValue有形固定資産減価償却率">
          <a:extLst>
            <a:ext uri="{FF2B5EF4-FFF2-40B4-BE49-F238E27FC236}">
              <a16:creationId xmlns:a16="http://schemas.microsoft.com/office/drawing/2014/main" id="{B61E95A9-4D9B-4CD0-9F9C-1171F0B244D0}"/>
            </a:ext>
          </a:extLst>
        </xdr:cNvPr>
        <xdr:cNvSpPr txBox="1"/>
      </xdr:nvSpPr>
      <xdr:spPr>
        <a:xfrm>
          <a:off x="2067569" y="5813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10" name="n_4mainValue有形固定資産減価償却率">
          <a:extLst>
            <a:ext uri="{FF2B5EF4-FFF2-40B4-BE49-F238E27FC236}">
              <a16:creationId xmlns:a16="http://schemas.microsoft.com/office/drawing/2014/main" id="{C596B2FC-03B9-4881-A509-93FAEBB8F0D1}"/>
            </a:ext>
          </a:extLst>
        </xdr:cNvPr>
        <xdr:cNvSpPr txBox="1"/>
      </xdr:nvSpPr>
      <xdr:spPr>
        <a:xfrm>
          <a:off x="139700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B37711D-729F-4697-9E33-B8A698CB8C1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6CC7CBB-D981-4F3C-AFB1-4251294A0EA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A37323A-D925-48FA-AE36-86D4E38C9E61}"/>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C6D7612-BB69-4D04-85E4-B76DFF79B13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A6460D1-C930-4FE7-A44D-5ED944D979A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E67891F-D612-4DAE-891D-88B52542BD2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0D2C06B-DD6B-4C4B-AE4C-2DDF093D3C4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DCCB7D1-E754-433A-B55A-FFD051BF084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7877A50-705F-42DF-9059-A8206544F02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AD8614A-1446-4590-9A77-45DC08828CE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1F75E9F-7485-4090-B1F7-E9396BF8581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01A91E2-D1DC-4EA9-BDF4-A2B0B41D30D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33E6F2A-9105-41DF-9900-4044493F629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債務償還比率を昨年度と比較すると</a:t>
          </a:r>
          <a:r>
            <a:rPr kumimoji="1" lang="en-US" altLang="ja-JP" sz="1100">
              <a:latin typeface="ＭＳ Ｐゴシック" panose="020B0600070205080204" pitchFamily="50" charset="-128"/>
              <a:ea typeface="ＭＳ Ｐゴシック" panose="020B0600070205080204" pitchFamily="50" charset="-128"/>
            </a:rPr>
            <a:t>16.3</a:t>
          </a:r>
          <a:r>
            <a:rPr kumimoji="1" lang="ja-JP" altLang="en-US" sz="1100">
              <a:latin typeface="ＭＳ Ｐゴシック" panose="020B0600070205080204" pitchFamily="50" charset="-128"/>
              <a:ea typeface="ＭＳ Ｐゴシック" panose="020B0600070205080204" pitchFamily="50" charset="-128"/>
            </a:rPr>
            <a:t>ポイント増加しているが、類似団体平均と比較するとやや低い水準を保っている。増加の主な要因としては、次年度に予定されている中学校大規模改修工事に係る設計業務やこども園の増築工事のための地方債の発行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も、地方債の新規発行に伴う元利償還金の増加等により債務償還可能年数が長くなることが予想される。引き続き公共施設等総合管理計画、公共施設等個別施設計画、学校施設長寿命化計画等の様々な計画と調和を図り、健全な財政運営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30440ED-6141-4317-8923-AF69AE0E02C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1B79AA4-AFAE-4492-9EFE-616A17138F1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9AF1799D-2B23-4333-9B2C-7AF75844299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0D8C24A-8D51-408F-A057-A7137AE95021}"/>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19F621EC-CDC9-4D5B-B17F-71CF2104728E}"/>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11E014A-1C2A-4756-8578-DEF485CB213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262E702-A574-46F4-BED7-B15DA8D1702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A3B127C-7503-4149-B027-B428BBC026E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A65994A-4904-4EE0-B54C-AB00333C297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B869C81-2C09-46BA-AB53-4114523BB50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EB579AB-E0E8-4881-9EC3-7185ABD5AD6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33E7D50-F4B6-4274-81E0-45BA856BB86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44315C0-11F9-4483-8236-1CED7ECED3F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F06541B-5A49-4FE4-8C5A-0AADC98E138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65BB751-ABE2-4CC1-9A12-561937D7790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F0EF9629-23C7-48F9-B3FD-67BD8D9336F8}"/>
            </a:ext>
          </a:extLst>
        </xdr:cNvPr>
        <xdr:cNvCxnSpPr/>
      </xdr:nvCxnSpPr>
      <xdr:spPr>
        <a:xfrm flipV="1">
          <a:off x="13027660" y="5211868"/>
          <a:ext cx="1269" cy="147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3E0684BD-0907-4A00-B7ED-142CCE0BD3DA}"/>
            </a:ext>
          </a:extLst>
        </xdr:cNvPr>
        <xdr:cNvSpPr txBox="1"/>
      </xdr:nvSpPr>
      <xdr:spPr>
        <a:xfrm>
          <a:off x="13080365" y="66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50E51D19-D19F-4E32-A0A5-F91429940D52}"/>
            </a:ext>
          </a:extLst>
        </xdr:cNvPr>
        <xdr:cNvCxnSpPr/>
      </xdr:nvCxnSpPr>
      <xdr:spPr>
        <a:xfrm>
          <a:off x="12963525" y="668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9C30C08-CECB-443A-A3A6-6E31FACAA0C8}"/>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EC68481-4483-4A9D-8D0B-9CA6D2FA5ED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26195D53-633E-40E6-9338-A8456B078D16}"/>
            </a:ext>
          </a:extLst>
        </xdr:cNvPr>
        <xdr:cNvSpPr txBox="1"/>
      </xdr:nvSpPr>
      <xdr:spPr>
        <a:xfrm>
          <a:off x="13080365" y="584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F8DD49FC-C6F7-4551-9A9C-4CE6FFE01556}"/>
            </a:ext>
          </a:extLst>
        </xdr:cNvPr>
        <xdr:cNvSpPr/>
      </xdr:nvSpPr>
      <xdr:spPr>
        <a:xfrm>
          <a:off x="1300162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85D32075-3559-4C18-B149-F36B2B007C35}"/>
            </a:ext>
          </a:extLst>
        </xdr:cNvPr>
        <xdr:cNvSpPr/>
      </xdr:nvSpPr>
      <xdr:spPr>
        <a:xfrm>
          <a:off x="12359005" y="58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D0E32391-16F3-4291-BE2F-DF4FA977EF4F}"/>
            </a:ext>
          </a:extLst>
        </xdr:cNvPr>
        <xdr:cNvSpPr/>
      </xdr:nvSpPr>
      <xdr:spPr>
        <a:xfrm>
          <a:off x="11688445" y="6093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BB1A8C58-3457-4BAC-95C0-606ED9A563A6}"/>
            </a:ext>
          </a:extLst>
        </xdr:cNvPr>
        <xdr:cNvSpPr/>
      </xdr:nvSpPr>
      <xdr:spPr>
        <a:xfrm>
          <a:off x="11017885" y="606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179AE44A-1E43-451C-A597-4BE59BFCBFFF}"/>
            </a:ext>
          </a:extLst>
        </xdr:cNvPr>
        <xdr:cNvSpPr/>
      </xdr:nvSpPr>
      <xdr:spPr>
        <a:xfrm>
          <a:off x="10347325" y="607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F9AC3D0-FF86-4A3A-A831-BD0E036539E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A39E572-C326-4D7E-8722-38EAB93F4EE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0D84280-6E30-4818-B424-6A1ACBBC2D0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CB794D7-F69E-4489-BF46-8C2B799ECB5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BFCC26D-77B6-4E2F-B0DA-FCE8725CA09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36089</xdr:rowOff>
    </xdr:from>
    <xdr:to>
      <xdr:col>76</xdr:col>
      <xdr:colOff>73025</xdr:colOff>
      <xdr:row>30</xdr:row>
      <xdr:rowOff>137689</xdr:rowOff>
    </xdr:to>
    <xdr:sp macro="" textlink="">
      <xdr:nvSpPr>
        <xdr:cNvPr id="155" name="楕円 154">
          <a:extLst>
            <a:ext uri="{FF2B5EF4-FFF2-40B4-BE49-F238E27FC236}">
              <a16:creationId xmlns:a16="http://schemas.microsoft.com/office/drawing/2014/main" id="{B33BE164-1E05-4463-A86F-D792ED96B521}"/>
            </a:ext>
          </a:extLst>
        </xdr:cNvPr>
        <xdr:cNvSpPr/>
      </xdr:nvSpPr>
      <xdr:spPr>
        <a:xfrm>
          <a:off x="13001625" y="5834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58966</xdr:rowOff>
    </xdr:from>
    <xdr:ext cx="469744" cy="259045"/>
    <xdr:sp macro="" textlink="">
      <xdr:nvSpPr>
        <xdr:cNvPr id="156" name="債務償還比率該当値テキスト">
          <a:extLst>
            <a:ext uri="{FF2B5EF4-FFF2-40B4-BE49-F238E27FC236}">
              <a16:creationId xmlns:a16="http://schemas.microsoft.com/office/drawing/2014/main" id="{9CBA6465-86A5-4FCB-AD54-9C21E9D15572}"/>
            </a:ext>
          </a:extLst>
        </xdr:cNvPr>
        <xdr:cNvSpPr txBox="1"/>
      </xdr:nvSpPr>
      <xdr:spPr>
        <a:xfrm>
          <a:off x="13080365" y="56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6763</xdr:rowOff>
    </xdr:from>
    <xdr:to>
      <xdr:col>72</xdr:col>
      <xdr:colOff>123825</xdr:colOff>
      <xdr:row>30</xdr:row>
      <xdr:rowOff>108363</xdr:rowOff>
    </xdr:to>
    <xdr:sp macro="" textlink="">
      <xdr:nvSpPr>
        <xdr:cNvPr id="157" name="楕円 156">
          <a:extLst>
            <a:ext uri="{FF2B5EF4-FFF2-40B4-BE49-F238E27FC236}">
              <a16:creationId xmlns:a16="http://schemas.microsoft.com/office/drawing/2014/main" id="{49CD620E-EB11-4A1E-BD48-082C7B6F1BF2}"/>
            </a:ext>
          </a:extLst>
        </xdr:cNvPr>
        <xdr:cNvSpPr/>
      </xdr:nvSpPr>
      <xdr:spPr>
        <a:xfrm>
          <a:off x="12359005" y="58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57563</xdr:rowOff>
    </xdr:from>
    <xdr:to>
      <xdr:col>76</xdr:col>
      <xdr:colOff>22225</xdr:colOff>
      <xdr:row>30</xdr:row>
      <xdr:rowOff>86889</xdr:rowOff>
    </xdr:to>
    <xdr:cxnSp macro="">
      <xdr:nvCxnSpPr>
        <xdr:cNvPr id="158" name="直線コネクタ 157">
          <a:extLst>
            <a:ext uri="{FF2B5EF4-FFF2-40B4-BE49-F238E27FC236}">
              <a16:creationId xmlns:a16="http://schemas.microsoft.com/office/drawing/2014/main" id="{82864173-4853-4E79-B0C9-A905BE7E6E1A}"/>
            </a:ext>
          </a:extLst>
        </xdr:cNvPr>
        <xdr:cNvCxnSpPr/>
      </xdr:nvCxnSpPr>
      <xdr:spPr>
        <a:xfrm>
          <a:off x="12409805" y="5856383"/>
          <a:ext cx="61976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118851</xdr:rowOff>
    </xdr:from>
    <xdr:to>
      <xdr:col>68</xdr:col>
      <xdr:colOff>123825</xdr:colOff>
      <xdr:row>31</xdr:row>
      <xdr:rowOff>49001</xdr:rowOff>
    </xdr:to>
    <xdr:sp macro="" textlink="">
      <xdr:nvSpPr>
        <xdr:cNvPr id="159" name="楕円 158">
          <a:extLst>
            <a:ext uri="{FF2B5EF4-FFF2-40B4-BE49-F238E27FC236}">
              <a16:creationId xmlns:a16="http://schemas.microsoft.com/office/drawing/2014/main" id="{E1B9D808-DC96-4DCD-A852-E63D1A691047}"/>
            </a:ext>
          </a:extLst>
        </xdr:cNvPr>
        <xdr:cNvSpPr/>
      </xdr:nvSpPr>
      <xdr:spPr>
        <a:xfrm>
          <a:off x="11688445" y="5917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57563</xdr:rowOff>
    </xdr:from>
    <xdr:to>
      <xdr:col>72</xdr:col>
      <xdr:colOff>73025</xdr:colOff>
      <xdr:row>30</xdr:row>
      <xdr:rowOff>169651</xdr:rowOff>
    </xdr:to>
    <xdr:cxnSp macro="">
      <xdr:nvCxnSpPr>
        <xdr:cNvPr id="160" name="直線コネクタ 159">
          <a:extLst>
            <a:ext uri="{FF2B5EF4-FFF2-40B4-BE49-F238E27FC236}">
              <a16:creationId xmlns:a16="http://schemas.microsoft.com/office/drawing/2014/main" id="{0CC95BD6-7F6B-428D-B3A7-6BFBC7CB38D8}"/>
            </a:ext>
          </a:extLst>
        </xdr:cNvPr>
        <xdr:cNvCxnSpPr/>
      </xdr:nvCxnSpPr>
      <xdr:spPr>
        <a:xfrm flipV="1">
          <a:off x="11739245" y="5856383"/>
          <a:ext cx="670560" cy="1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47615</xdr:rowOff>
    </xdr:from>
    <xdr:to>
      <xdr:col>64</xdr:col>
      <xdr:colOff>123825</xdr:colOff>
      <xdr:row>31</xdr:row>
      <xdr:rowOff>149215</xdr:rowOff>
    </xdr:to>
    <xdr:sp macro="" textlink="">
      <xdr:nvSpPr>
        <xdr:cNvPr id="161" name="楕円 160">
          <a:extLst>
            <a:ext uri="{FF2B5EF4-FFF2-40B4-BE49-F238E27FC236}">
              <a16:creationId xmlns:a16="http://schemas.microsoft.com/office/drawing/2014/main" id="{B99D16F9-AED3-469E-BE85-886A1434DC85}"/>
            </a:ext>
          </a:extLst>
        </xdr:cNvPr>
        <xdr:cNvSpPr/>
      </xdr:nvSpPr>
      <xdr:spPr>
        <a:xfrm>
          <a:off x="11017885" y="60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169651</xdr:rowOff>
    </xdr:from>
    <xdr:to>
      <xdr:col>68</xdr:col>
      <xdr:colOff>73025</xdr:colOff>
      <xdr:row>31</xdr:row>
      <xdr:rowOff>98415</xdr:rowOff>
    </xdr:to>
    <xdr:cxnSp macro="">
      <xdr:nvCxnSpPr>
        <xdr:cNvPr id="162" name="直線コネクタ 161">
          <a:extLst>
            <a:ext uri="{FF2B5EF4-FFF2-40B4-BE49-F238E27FC236}">
              <a16:creationId xmlns:a16="http://schemas.microsoft.com/office/drawing/2014/main" id="{2DD968D6-4413-4D45-AD14-8CD3D2D298D1}"/>
            </a:ext>
          </a:extLst>
        </xdr:cNvPr>
        <xdr:cNvCxnSpPr/>
      </xdr:nvCxnSpPr>
      <xdr:spPr>
        <a:xfrm flipV="1">
          <a:off x="11068685" y="5968471"/>
          <a:ext cx="67056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149066</xdr:rowOff>
    </xdr:from>
    <xdr:to>
      <xdr:col>60</xdr:col>
      <xdr:colOff>123825</xdr:colOff>
      <xdr:row>30</xdr:row>
      <xdr:rowOff>79216</xdr:rowOff>
    </xdr:to>
    <xdr:sp macro="" textlink="">
      <xdr:nvSpPr>
        <xdr:cNvPr id="163" name="楕円 162">
          <a:extLst>
            <a:ext uri="{FF2B5EF4-FFF2-40B4-BE49-F238E27FC236}">
              <a16:creationId xmlns:a16="http://schemas.microsoft.com/office/drawing/2014/main" id="{E2C4FE64-1E19-4D9A-8717-A28D3037179C}"/>
            </a:ext>
          </a:extLst>
        </xdr:cNvPr>
        <xdr:cNvSpPr/>
      </xdr:nvSpPr>
      <xdr:spPr>
        <a:xfrm>
          <a:off x="10347325" y="5780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28416</xdr:rowOff>
    </xdr:from>
    <xdr:to>
      <xdr:col>64</xdr:col>
      <xdr:colOff>73025</xdr:colOff>
      <xdr:row>31</xdr:row>
      <xdr:rowOff>98415</xdr:rowOff>
    </xdr:to>
    <xdr:cxnSp macro="">
      <xdr:nvCxnSpPr>
        <xdr:cNvPr id="164" name="直線コネクタ 163">
          <a:extLst>
            <a:ext uri="{FF2B5EF4-FFF2-40B4-BE49-F238E27FC236}">
              <a16:creationId xmlns:a16="http://schemas.microsoft.com/office/drawing/2014/main" id="{74B9A1EE-87F8-4876-9194-B72C3DEE758F}"/>
            </a:ext>
          </a:extLst>
        </xdr:cNvPr>
        <xdr:cNvCxnSpPr/>
      </xdr:nvCxnSpPr>
      <xdr:spPr>
        <a:xfrm>
          <a:off x="10398125" y="5827236"/>
          <a:ext cx="670560" cy="23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5" name="n_1aveValue債務償還比率">
          <a:extLst>
            <a:ext uri="{FF2B5EF4-FFF2-40B4-BE49-F238E27FC236}">
              <a16:creationId xmlns:a16="http://schemas.microsoft.com/office/drawing/2014/main" id="{7BAC338D-0A08-463D-BB85-88E3210616CD}"/>
            </a:ext>
          </a:extLst>
        </xdr:cNvPr>
        <xdr:cNvSpPr txBox="1"/>
      </xdr:nvSpPr>
      <xdr:spPr>
        <a:xfrm>
          <a:off x="12185092" y="59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6" name="n_2aveValue債務償還比率">
          <a:extLst>
            <a:ext uri="{FF2B5EF4-FFF2-40B4-BE49-F238E27FC236}">
              <a16:creationId xmlns:a16="http://schemas.microsoft.com/office/drawing/2014/main" id="{ACCF0D6D-4713-42AD-A68E-8759F52A0745}"/>
            </a:ext>
          </a:extLst>
        </xdr:cNvPr>
        <xdr:cNvSpPr txBox="1"/>
      </xdr:nvSpPr>
      <xdr:spPr>
        <a:xfrm>
          <a:off x="11527232" y="61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7" name="n_3aveValue債務償還比率">
          <a:extLst>
            <a:ext uri="{FF2B5EF4-FFF2-40B4-BE49-F238E27FC236}">
              <a16:creationId xmlns:a16="http://schemas.microsoft.com/office/drawing/2014/main" id="{DC6D0ED6-2B3D-470E-AF46-74899782EC3C}"/>
            </a:ext>
          </a:extLst>
        </xdr:cNvPr>
        <xdr:cNvSpPr txBox="1"/>
      </xdr:nvSpPr>
      <xdr:spPr>
        <a:xfrm>
          <a:off x="10856672" y="61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8" name="n_4aveValue債務償還比率">
          <a:extLst>
            <a:ext uri="{FF2B5EF4-FFF2-40B4-BE49-F238E27FC236}">
              <a16:creationId xmlns:a16="http://schemas.microsoft.com/office/drawing/2014/main" id="{55274CD5-E831-43E9-9D18-6759D54CAF84}"/>
            </a:ext>
          </a:extLst>
        </xdr:cNvPr>
        <xdr:cNvSpPr txBox="1"/>
      </xdr:nvSpPr>
      <xdr:spPr>
        <a:xfrm>
          <a:off x="10186112"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124890</xdr:rowOff>
    </xdr:from>
    <xdr:ext cx="469744" cy="259045"/>
    <xdr:sp macro="" textlink="">
      <xdr:nvSpPr>
        <xdr:cNvPr id="169" name="n_1mainValue債務償還比率">
          <a:extLst>
            <a:ext uri="{FF2B5EF4-FFF2-40B4-BE49-F238E27FC236}">
              <a16:creationId xmlns:a16="http://schemas.microsoft.com/office/drawing/2014/main" id="{B13C7D42-DAAA-471F-81F1-FFF6797652E4}"/>
            </a:ext>
          </a:extLst>
        </xdr:cNvPr>
        <xdr:cNvSpPr txBox="1"/>
      </xdr:nvSpPr>
      <xdr:spPr>
        <a:xfrm>
          <a:off x="12185092" y="558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65528</xdr:rowOff>
    </xdr:from>
    <xdr:ext cx="469744" cy="259045"/>
    <xdr:sp macro="" textlink="">
      <xdr:nvSpPr>
        <xdr:cNvPr id="170" name="n_2mainValue債務償還比率">
          <a:extLst>
            <a:ext uri="{FF2B5EF4-FFF2-40B4-BE49-F238E27FC236}">
              <a16:creationId xmlns:a16="http://schemas.microsoft.com/office/drawing/2014/main" id="{3D4DB482-7D10-48A6-88CF-5C02BF57BF5A}"/>
            </a:ext>
          </a:extLst>
        </xdr:cNvPr>
        <xdr:cNvSpPr txBox="1"/>
      </xdr:nvSpPr>
      <xdr:spPr>
        <a:xfrm>
          <a:off x="11527232" y="569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165742</xdr:rowOff>
    </xdr:from>
    <xdr:ext cx="469744" cy="259045"/>
    <xdr:sp macro="" textlink="">
      <xdr:nvSpPr>
        <xdr:cNvPr id="171" name="n_3mainValue債務償還比率">
          <a:extLst>
            <a:ext uri="{FF2B5EF4-FFF2-40B4-BE49-F238E27FC236}">
              <a16:creationId xmlns:a16="http://schemas.microsoft.com/office/drawing/2014/main" id="{94FC8A58-4B4F-427E-A47E-0B9401E9D48C}"/>
            </a:ext>
          </a:extLst>
        </xdr:cNvPr>
        <xdr:cNvSpPr txBox="1"/>
      </xdr:nvSpPr>
      <xdr:spPr>
        <a:xfrm>
          <a:off x="10856672" y="5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95743</xdr:rowOff>
    </xdr:from>
    <xdr:ext cx="469744" cy="259045"/>
    <xdr:sp macro="" textlink="">
      <xdr:nvSpPr>
        <xdr:cNvPr id="172" name="n_4mainValue債務償還比率">
          <a:extLst>
            <a:ext uri="{FF2B5EF4-FFF2-40B4-BE49-F238E27FC236}">
              <a16:creationId xmlns:a16="http://schemas.microsoft.com/office/drawing/2014/main" id="{C79BC406-83FD-47F1-905B-FC6FE35AC1A3}"/>
            </a:ext>
          </a:extLst>
        </xdr:cNvPr>
        <xdr:cNvSpPr txBox="1"/>
      </xdr:nvSpPr>
      <xdr:spPr>
        <a:xfrm>
          <a:off x="10186112" y="555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D9219A2-5774-4E01-BB46-071D8EB7EC9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57FC499-725D-4625-BB7C-2C9A5E4A0B2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89F7C55-D7A6-4B62-A628-EE6A31D90D2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A04B5C9-B1FE-4229-838D-62C2185DA49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763A335-6DE4-4895-906E-2CAEE4BF3A8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64F1695-2BA8-4188-A549-AF655B4B50C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F22608-F2E8-4890-8254-B95C6649313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827095-A6C9-44A8-9136-435A346E22A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91CC9E-5CF2-4DF0-9B98-15B033C83E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582A52-2028-4E9A-9F45-E53216AADD5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591061-4610-4BAF-9608-2052932E23B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032E89-98F7-40D8-A72E-4B4BE2715EA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D1FAE8-AEC3-41AE-ABAA-64F1DE97C8A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6F40B-A799-4928-AD18-70A8081B1A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B72114-8442-4ADE-81CC-1CA86A2F619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2BC812-DFA6-44F7-AFE9-25ED8ACAC05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37CC18-4E52-46B5-AA99-FA37D48822C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284BE2-DA71-4816-AE77-859120EF2D0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7DDF92-6C87-45BB-9E92-4228FB5166B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AB05BB-21F0-4B43-9353-BCE915902A7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139664-63B0-4289-9060-F0DDC85FC69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B164A9-A14B-48AF-991E-9226137F2AF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3E28F9-ECE0-4303-87C7-616AD996060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5120B7-B406-4E41-AA6D-AC75D7B20B2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7A8CB3-CBB8-4CB8-A49B-A056F462550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8547BF-AA58-4CA5-A1B2-57529EA67F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6891EF-C1EB-46EA-BBFF-8A071F1A655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B659DF-40F1-4679-BC39-6A42CD5D1E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0F95CB-7C8A-4864-9FB0-2D359DF98B5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A5BF73-D816-424F-8B1C-F43ACC85DDC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79E489-0AD2-4126-9B0B-8AB5F5DC365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5922C6-632B-4EBD-BC23-AE0371E147A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CD29FF-5E39-4806-83E8-B2F6F537448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0B3E7A-5B8F-456F-A47B-F47C9515589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EC89DA-B1EB-4BEF-BDC6-4E768571324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FCD8FF-C55C-46B9-913A-DE041571FFF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ABF002-A6FB-4D02-ACCA-8BA083657DF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60F6D3-8665-498B-B4A8-DEA1DA9A168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4CBB8E-38F5-4335-8F45-C8642AD6613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35C696-9627-49CA-9DF0-725B05B1E7E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E45E1C-40BF-4B9E-8BCE-457A2A9904F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BBB58F-8A2B-4E5E-9B84-615866ECD4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BCE62E-C81E-4AC2-8D6C-305323F642F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1EC27F-10AA-4641-9015-32E0C9851EA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32406F-6BF3-4256-83CE-9D67C7D4213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D7F337-D087-4479-B1BC-65C0D239402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731717-2987-49CD-BD9D-D2BD36364A0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D3E33E-3C80-4B0D-AF75-2CD8C19DBC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3023F6-8308-4439-BBFB-B2ECBC5718B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6DFD42D-E624-4986-8EF9-7C3415F9ED4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33BCCB-BCA4-4F7C-B285-7A0E8003DDD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4FCC886-42C0-490B-B758-EB5B35570D5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223C57-7954-48F0-9B02-81ABCFE8B26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660017-F0DB-49F0-9AD5-65C590485CE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E0C314-057F-4A11-B18E-45EBE81FBBD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EBEDD5-1B2F-4E9D-8CB3-C73FAD853BF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B70BD4-C1C6-454E-B358-08C02778602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998981-68F7-4261-86B8-BE5BB227C01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1E6909-5B44-4576-B6E5-37EE4A529BF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95D4CA-BB78-4093-BD3E-5EC8CD36EA2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A6C059C-F852-4458-88F6-582EB59DFA0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A9DFBFE1-09DA-4E52-B047-20406D92D380}"/>
            </a:ext>
          </a:extLst>
        </xdr:cNvPr>
        <xdr:cNvCxnSpPr/>
      </xdr:nvCxnSpPr>
      <xdr:spPr>
        <a:xfrm flipV="1">
          <a:off x="4086225" y="572262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FB717C6D-B8AA-4265-AC22-D2C5CAF0EEFA}"/>
            </a:ext>
          </a:extLst>
        </xdr:cNvPr>
        <xdr:cNvSpPr txBox="1"/>
      </xdr:nvSpPr>
      <xdr:spPr>
        <a:xfrm>
          <a:off x="412496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A7D9C3D-8627-40CF-B07C-7D268618D41E}"/>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672EFDBD-CB5E-4FB1-B44A-6241CA7A61DC}"/>
            </a:ext>
          </a:extLst>
        </xdr:cNvPr>
        <xdr:cNvSpPr txBox="1"/>
      </xdr:nvSpPr>
      <xdr:spPr>
        <a:xfrm>
          <a:off x="412496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9B7EC7C7-744F-4DD2-BED2-249FA4B50257}"/>
            </a:ext>
          </a:extLst>
        </xdr:cNvPr>
        <xdr:cNvCxnSpPr/>
      </xdr:nvCxnSpPr>
      <xdr:spPr>
        <a:xfrm>
          <a:off x="402082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BB4BB4C3-07F3-4E00-8ACB-118096EFD170}"/>
            </a:ext>
          </a:extLst>
        </xdr:cNvPr>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1941C6F-B216-4D67-9498-2159ED4EAADC}"/>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12631491-CEC9-4756-B4C7-2821363F2FE3}"/>
            </a:ext>
          </a:extLst>
        </xdr:cNvPr>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963725CF-CD2C-43F7-AD0D-9DBC6C7CE85F}"/>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58B279A3-E7F7-4186-B4A5-45DAA808FA43}"/>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13023B15-12D6-44D8-BCF7-63EBE9924355}"/>
            </a:ext>
          </a:extLst>
        </xdr:cNvPr>
        <xdr:cNvSpPr/>
      </xdr:nvSpPr>
      <xdr:spPr>
        <a:xfrm>
          <a:off x="96520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CE0CA0-699E-43B7-B638-EB0E25656A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7F005A-9438-4B72-9646-6F113272DD6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D74B17-C3E5-4819-8D2B-ED45D572F31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BF5BFF-02A4-4E15-B0D8-1FF1C45583E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CA7F7F-CB74-4D19-A920-939ED2B7C1F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9CE8C1F4-C2F1-4269-9166-499A31B17EE9}"/>
            </a:ext>
          </a:extLst>
        </xdr:cNvPr>
        <xdr:cNvSpPr/>
      </xdr:nvSpPr>
      <xdr:spPr>
        <a:xfrm>
          <a:off x="403606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42E640B6-C342-44A8-A919-40AC46D7E297}"/>
            </a:ext>
          </a:extLst>
        </xdr:cNvPr>
        <xdr:cNvSpPr txBox="1"/>
      </xdr:nvSpPr>
      <xdr:spPr>
        <a:xfrm>
          <a:off x="412496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BEBE434D-F10B-424B-9C97-5F0DA8D7185D}"/>
            </a:ext>
          </a:extLst>
        </xdr:cNvPr>
        <xdr:cNvSpPr/>
      </xdr:nvSpPr>
      <xdr:spPr>
        <a:xfrm>
          <a:off x="3312160" y="636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D8C4474D-78BB-428A-A0C7-6D94A1A586A4}"/>
            </a:ext>
          </a:extLst>
        </xdr:cNvPr>
        <xdr:cNvCxnSpPr/>
      </xdr:nvCxnSpPr>
      <xdr:spPr>
        <a:xfrm flipV="1">
          <a:off x="3355340" y="639889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FE109BE2-DC4E-46C0-BB15-858606C7D47D}"/>
            </a:ext>
          </a:extLst>
        </xdr:cNvPr>
        <xdr:cNvSpPr/>
      </xdr:nvSpPr>
      <xdr:spPr>
        <a:xfrm>
          <a:off x="25146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D70A1116-554D-4348-8C79-1ACAB657A550}"/>
            </a:ext>
          </a:extLst>
        </xdr:cNvPr>
        <xdr:cNvCxnSpPr/>
      </xdr:nvCxnSpPr>
      <xdr:spPr>
        <a:xfrm flipV="1">
          <a:off x="2565400" y="64103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3628D862-CE14-41BB-A654-B5E9F9A5C7F4}"/>
            </a:ext>
          </a:extLst>
        </xdr:cNvPr>
        <xdr:cNvSpPr/>
      </xdr:nvSpPr>
      <xdr:spPr>
        <a:xfrm>
          <a:off x="1739900" y="635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40BE7A09-2B26-4A04-9BBF-69B691FCDC0D}"/>
            </a:ext>
          </a:extLst>
        </xdr:cNvPr>
        <xdr:cNvCxnSpPr/>
      </xdr:nvCxnSpPr>
      <xdr:spPr>
        <a:xfrm>
          <a:off x="1790700" y="640270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a:extLst>
            <a:ext uri="{FF2B5EF4-FFF2-40B4-BE49-F238E27FC236}">
              <a16:creationId xmlns:a16="http://schemas.microsoft.com/office/drawing/2014/main" id="{40F01BA8-23B1-458E-82A2-A7444E72625E}"/>
            </a:ext>
          </a:extLst>
        </xdr:cNvPr>
        <xdr:cNvSpPr/>
      </xdr:nvSpPr>
      <xdr:spPr>
        <a:xfrm>
          <a:off x="96520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35D9E8F4-A04A-427E-8CE5-370CC2BD10BE}"/>
            </a:ext>
          </a:extLst>
        </xdr:cNvPr>
        <xdr:cNvCxnSpPr/>
      </xdr:nvCxnSpPr>
      <xdr:spPr>
        <a:xfrm flipV="1">
          <a:off x="1008380" y="640270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1B9697B0-E577-4703-A00E-2F6681ACFEAB}"/>
            </a:ext>
          </a:extLst>
        </xdr:cNvPr>
        <xdr:cNvSpPr txBox="1"/>
      </xdr:nvSpPr>
      <xdr:spPr>
        <a:xfrm>
          <a:off x="317056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7F8D3FCA-9EE1-45CE-BAAE-B8E908999BD9}"/>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3C644DDF-B708-4282-B7E8-608248D84FA9}"/>
            </a:ext>
          </a:extLst>
        </xdr:cNvPr>
        <xdr:cNvSpPr txBox="1"/>
      </xdr:nvSpPr>
      <xdr:spPr>
        <a:xfrm>
          <a:off x="161100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B47CBCB8-0E12-4078-BAD1-CD515941FD22}"/>
            </a:ext>
          </a:extLst>
        </xdr:cNvPr>
        <xdr:cNvSpPr txBox="1"/>
      </xdr:nvSpPr>
      <xdr:spPr>
        <a:xfrm>
          <a:off x="83630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E9963C7E-17A0-464B-B248-85E530AED41D}"/>
            </a:ext>
          </a:extLst>
        </xdr:cNvPr>
        <xdr:cNvSpPr txBox="1"/>
      </xdr:nvSpPr>
      <xdr:spPr>
        <a:xfrm>
          <a:off x="317056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8" name="n_2mainValue【道路】&#10;有形固定資産減価償却率">
          <a:extLst>
            <a:ext uri="{FF2B5EF4-FFF2-40B4-BE49-F238E27FC236}">
              <a16:creationId xmlns:a16="http://schemas.microsoft.com/office/drawing/2014/main" id="{DAFFCE44-FD7A-4305-BD45-CBB0D058A494}"/>
            </a:ext>
          </a:extLst>
        </xdr:cNvPr>
        <xdr:cNvSpPr txBox="1"/>
      </xdr:nvSpPr>
      <xdr:spPr>
        <a:xfrm>
          <a:off x="238570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0AFED015-60D5-41E1-A53A-FDE45FE8AE8A}"/>
            </a:ext>
          </a:extLst>
        </xdr:cNvPr>
        <xdr:cNvSpPr txBox="1"/>
      </xdr:nvSpPr>
      <xdr:spPr>
        <a:xfrm>
          <a:off x="161100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a:extLst>
            <a:ext uri="{FF2B5EF4-FFF2-40B4-BE49-F238E27FC236}">
              <a16:creationId xmlns:a16="http://schemas.microsoft.com/office/drawing/2014/main" id="{66CD92B6-A5C2-444D-BBE7-A3756210D409}"/>
            </a:ext>
          </a:extLst>
        </xdr:cNvPr>
        <xdr:cNvSpPr txBox="1"/>
      </xdr:nvSpPr>
      <xdr:spPr>
        <a:xfrm>
          <a:off x="8363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D91BB8-4C9B-48F3-90D4-8D245DF676A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45928A-4072-42DA-B4E9-D873CEB73DD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7384CEA-1339-48B7-9777-CA0158724D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C84EBA-DD21-46BB-A346-388C3B04AD2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CEA195-878F-4979-A7BB-7E24EBA7240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D639166-EFBF-43A7-B2E6-D59CF94E266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9196108-DB1B-47CF-A4FB-26DBDA9790B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05F039-D9AE-4839-B545-1494D080F59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CC344D6-AA0F-48D8-A9CA-4F98B4B9ECB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721870-E89D-4300-BDB2-33855EFC264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E40C09C-6A24-49BC-BB46-9C6299F6D3F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F248F2B-2835-4759-9560-7D043DF0524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2D9D32B-C708-4413-9368-A6050551E57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4B4E8C7-27AB-4E3E-9809-F62ABA96AD1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4DBF348-9A5C-4EFA-A0FD-AF06C3C8FC5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5158B18-5DCC-43AD-A03E-D65FDEA9946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3051E61-4B3C-4820-903F-36D269FD6A0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77F4EDF-174C-4F7A-AF42-161FCDF77AB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EBDA9B9-A2A6-43EB-9EB3-00AB511B3A7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A31AD08-0C8B-45BB-B3D2-DC0DFF59FCD9}"/>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5335A3-4C21-4A9C-B0E1-F99C2044F40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145E460-DB1B-43D6-814C-3D66895C169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5972A5E-FA48-40E9-9EE5-F51AFCF1796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1562A22C-B773-408D-90AF-CB7CE1DFECB7}"/>
            </a:ext>
          </a:extLst>
        </xdr:cNvPr>
        <xdr:cNvCxnSpPr/>
      </xdr:nvCxnSpPr>
      <xdr:spPr>
        <a:xfrm flipV="1">
          <a:off x="9219565" y="5518385"/>
          <a:ext cx="0" cy="137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B0B542D6-11E8-4377-9B62-A976F9E70F3E}"/>
            </a:ext>
          </a:extLst>
        </xdr:cNvPr>
        <xdr:cNvSpPr txBox="1"/>
      </xdr:nvSpPr>
      <xdr:spPr>
        <a:xfrm>
          <a:off x="9258300" y="6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F8A847AF-2EF2-47B7-A8CD-900EB88D8B94}"/>
            </a:ext>
          </a:extLst>
        </xdr:cNvPr>
        <xdr:cNvCxnSpPr/>
      </xdr:nvCxnSpPr>
      <xdr:spPr>
        <a:xfrm>
          <a:off x="9154160" y="6890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AFD376FF-82FE-43B7-B7C2-756B06FAD219}"/>
            </a:ext>
          </a:extLst>
        </xdr:cNvPr>
        <xdr:cNvSpPr txBox="1"/>
      </xdr:nvSpPr>
      <xdr:spPr>
        <a:xfrm>
          <a:off x="9258300" y="5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968897E0-5C21-44C4-8C4D-BC85AC2B9C54}"/>
            </a:ext>
          </a:extLst>
        </xdr:cNvPr>
        <xdr:cNvCxnSpPr/>
      </xdr:nvCxnSpPr>
      <xdr:spPr>
        <a:xfrm>
          <a:off x="9154160" y="5518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3E10086D-0694-4DC2-8E48-EED74EDE8F13}"/>
            </a:ext>
          </a:extLst>
        </xdr:cNvPr>
        <xdr:cNvSpPr txBox="1"/>
      </xdr:nvSpPr>
      <xdr:spPr>
        <a:xfrm>
          <a:off x="9258300" y="629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65CAD5D2-5C33-483B-A161-832DEC3E7CC4}"/>
            </a:ext>
          </a:extLst>
        </xdr:cNvPr>
        <xdr:cNvSpPr/>
      </xdr:nvSpPr>
      <xdr:spPr>
        <a:xfrm>
          <a:off x="9192260" y="6437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1540226C-83B5-4EFE-95C6-D1D91ECCB4AC}"/>
            </a:ext>
          </a:extLst>
        </xdr:cNvPr>
        <xdr:cNvSpPr/>
      </xdr:nvSpPr>
      <xdr:spPr>
        <a:xfrm>
          <a:off x="8445500" y="6456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CC911B89-E057-43C6-B1CC-D1108CDA1B29}"/>
            </a:ext>
          </a:extLst>
        </xdr:cNvPr>
        <xdr:cNvSpPr/>
      </xdr:nvSpPr>
      <xdr:spPr>
        <a:xfrm>
          <a:off x="7670800" y="64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326C9AAE-96B7-4858-815A-53F4482346A1}"/>
            </a:ext>
          </a:extLst>
        </xdr:cNvPr>
        <xdr:cNvSpPr/>
      </xdr:nvSpPr>
      <xdr:spPr>
        <a:xfrm>
          <a:off x="6873240" y="64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8C0200D7-0CA6-46A3-A623-0FFF18CC2CE2}"/>
            </a:ext>
          </a:extLst>
        </xdr:cNvPr>
        <xdr:cNvSpPr/>
      </xdr:nvSpPr>
      <xdr:spPr>
        <a:xfrm>
          <a:off x="60985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08DBB2-DBF1-432D-90DB-FEA660EC3B6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1DD862-5DED-423A-8011-1CBC5885CF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5A2C41-FBD0-4178-A658-1B24581F602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0B79D8-4AB0-47C9-9932-368317DB221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B2838E-B60C-4F6E-8724-883F7A4444D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53499</xdr:rowOff>
    </xdr:from>
    <xdr:to>
      <xdr:col>55</xdr:col>
      <xdr:colOff>50800</xdr:colOff>
      <xdr:row>39</xdr:row>
      <xdr:rowOff>155099</xdr:rowOff>
    </xdr:to>
    <xdr:sp macro="" textlink="">
      <xdr:nvSpPr>
        <xdr:cNvPr id="130" name="楕円 129">
          <a:extLst>
            <a:ext uri="{FF2B5EF4-FFF2-40B4-BE49-F238E27FC236}">
              <a16:creationId xmlns:a16="http://schemas.microsoft.com/office/drawing/2014/main" id="{9B027187-9873-4DF1-9FEC-31C9B7F02E39}"/>
            </a:ext>
          </a:extLst>
        </xdr:cNvPr>
        <xdr:cNvSpPr/>
      </xdr:nvSpPr>
      <xdr:spPr>
        <a:xfrm>
          <a:off x="9192260" y="6591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31926</xdr:rowOff>
    </xdr:from>
    <xdr:ext cx="534377" cy="259045"/>
    <xdr:sp macro="" textlink="">
      <xdr:nvSpPr>
        <xdr:cNvPr id="131" name="【道路】&#10;一人当たり延長該当値テキスト">
          <a:extLst>
            <a:ext uri="{FF2B5EF4-FFF2-40B4-BE49-F238E27FC236}">
              <a16:creationId xmlns:a16="http://schemas.microsoft.com/office/drawing/2014/main" id="{5477768A-325E-471A-BC30-E4F93ECF5857}"/>
            </a:ext>
          </a:extLst>
        </xdr:cNvPr>
        <xdr:cNvSpPr txBox="1"/>
      </xdr:nvSpPr>
      <xdr:spPr>
        <a:xfrm>
          <a:off x="9258300" y="65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61881</xdr:rowOff>
    </xdr:from>
    <xdr:to>
      <xdr:col>50</xdr:col>
      <xdr:colOff>165100</xdr:colOff>
      <xdr:row>39</xdr:row>
      <xdr:rowOff>163481</xdr:rowOff>
    </xdr:to>
    <xdr:sp macro="" textlink="">
      <xdr:nvSpPr>
        <xdr:cNvPr id="132" name="楕円 131">
          <a:extLst>
            <a:ext uri="{FF2B5EF4-FFF2-40B4-BE49-F238E27FC236}">
              <a16:creationId xmlns:a16="http://schemas.microsoft.com/office/drawing/2014/main" id="{C08B8173-7162-46F6-BF42-C69C52555C7D}"/>
            </a:ext>
          </a:extLst>
        </xdr:cNvPr>
        <xdr:cNvSpPr/>
      </xdr:nvSpPr>
      <xdr:spPr>
        <a:xfrm>
          <a:off x="8445500" y="65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104299</xdr:rowOff>
    </xdr:from>
    <xdr:to>
      <xdr:col>55</xdr:col>
      <xdr:colOff>0</xdr:colOff>
      <xdr:row>39</xdr:row>
      <xdr:rowOff>112681</xdr:rowOff>
    </xdr:to>
    <xdr:cxnSp macro="">
      <xdr:nvCxnSpPr>
        <xdr:cNvPr id="133" name="直線コネクタ 132">
          <a:extLst>
            <a:ext uri="{FF2B5EF4-FFF2-40B4-BE49-F238E27FC236}">
              <a16:creationId xmlns:a16="http://schemas.microsoft.com/office/drawing/2014/main" id="{86A5502E-A88F-439E-BBEB-E2CC0A5BA60E}"/>
            </a:ext>
          </a:extLst>
        </xdr:cNvPr>
        <xdr:cNvCxnSpPr/>
      </xdr:nvCxnSpPr>
      <xdr:spPr>
        <a:xfrm flipV="1">
          <a:off x="8496300" y="6642259"/>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70262</xdr:rowOff>
    </xdr:from>
    <xdr:to>
      <xdr:col>46</xdr:col>
      <xdr:colOff>38100</xdr:colOff>
      <xdr:row>40</xdr:row>
      <xdr:rowOff>412</xdr:rowOff>
    </xdr:to>
    <xdr:sp macro="" textlink="">
      <xdr:nvSpPr>
        <xdr:cNvPr id="134" name="楕円 133">
          <a:extLst>
            <a:ext uri="{FF2B5EF4-FFF2-40B4-BE49-F238E27FC236}">
              <a16:creationId xmlns:a16="http://schemas.microsoft.com/office/drawing/2014/main" id="{69427875-3A3E-4CC9-B535-285F1CB67F2E}"/>
            </a:ext>
          </a:extLst>
        </xdr:cNvPr>
        <xdr:cNvSpPr/>
      </xdr:nvSpPr>
      <xdr:spPr>
        <a:xfrm>
          <a:off x="7670800" y="6608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112681</xdr:rowOff>
    </xdr:from>
    <xdr:to>
      <xdr:col>50</xdr:col>
      <xdr:colOff>114300</xdr:colOff>
      <xdr:row>39</xdr:row>
      <xdr:rowOff>121062</xdr:rowOff>
    </xdr:to>
    <xdr:cxnSp macro="">
      <xdr:nvCxnSpPr>
        <xdr:cNvPr id="135" name="直線コネクタ 134">
          <a:extLst>
            <a:ext uri="{FF2B5EF4-FFF2-40B4-BE49-F238E27FC236}">
              <a16:creationId xmlns:a16="http://schemas.microsoft.com/office/drawing/2014/main" id="{215ECB99-CE05-4A33-9E85-C0195D1AD86E}"/>
            </a:ext>
          </a:extLst>
        </xdr:cNvPr>
        <xdr:cNvCxnSpPr/>
      </xdr:nvCxnSpPr>
      <xdr:spPr>
        <a:xfrm flipV="1">
          <a:off x="7713980" y="6650641"/>
          <a:ext cx="78232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76644</xdr:rowOff>
    </xdr:from>
    <xdr:to>
      <xdr:col>41</xdr:col>
      <xdr:colOff>101600</xdr:colOff>
      <xdr:row>40</xdr:row>
      <xdr:rowOff>6794</xdr:rowOff>
    </xdr:to>
    <xdr:sp macro="" textlink="">
      <xdr:nvSpPr>
        <xdr:cNvPr id="136" name="楕円 135">
          <a:extLst>
            <a:ext uri="{FF2B5EF4-FFF2-40B4-BE49-F238E27FC236}">
              <a16:creationId xmlns:a16="http://schemas.microsoft.com/office/drawing/2014/main" id="{85BA985F-C759-4AAF-B636-FE051EDAE7C0}"/>
            </a:ext>
          </a:extLst>
        </xdr:cNvPr>
        <xdr:cNvSpPr/>
      </xdr:nvSpPr>
      <xdr:spPr>
        <a:xfrm>
          <a:off x="6873240" y="6614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121062</xdr:rowOff>
    </xdr:from>
    <xdr:to>
      <xdr:col>45</xdr:col>
      <xdr:colOff>177800</xdr:colOff>
      <xdr:row>39</xdr:row>
      <xdr:rowOff>127444</xdr:rowOff>
    </xdr:to>
    <xdr:cxnSp macro="">
      <xdr:nvCxnSpPr>
        <xdr:cNvPr id="137" name="直線コネクタ 136">
          <a:extLst>
            <a:ext uri="{FF2B5EF4-FFF2-40B4-BE49-F238E27FC236}">
              <a16:creationId xmlns:a16="http://schemas.microsoft.com/office/drawing/2014/main" id="{E89EEBFB-992C-4278-9A8D-93F2A09C97B2}"/>
            </a:ext>
          </a:extLst>
        </xdr:cNvPr>
        <xdr:cNvCxnSpPr/>
      </xdr:nvCxnSpPr>
      <xdr:spPr>
        <a:xfrm flipV="1">
          <a:off x="6924040" y="6659022"/>
          <a:ext cx="78994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84189</xdr:rowOff>
    </xdr:from>
    <xdr:to>
      <xdr:col>36</xdr:col>
      <xdr:colOff>165100</xdr:colOff>
      <xdr:row>40</xdr:row>
      <xdr:rowOff>14339</xdr:rowOff>
    </xdr:to>
    <xdr:sp macro="" textlink="">
      <xdr:nvSpPr>
        <xdr:cNvPr id="138" name="楕円 137">
          <a:extLst>
            <a:ext uri="{FF2B5EF4-FFF2-40B4-BE49-F238E27FC236}">
              <a16:creationId xmlns:a16="http://schemas.microsoft.com/office/drawing/2014/main" id="{30DB672D-CA41-44BF-A7D2-5CB9BEC89F58}"/>
            </a:ext>
          </a:extLst>
        </xdr:cNvPr>
        <xdr:cNvSpPr/>
      </xdr:nvSpPr>
      <xdr:spPr>
        <a:xfrm>
          <a:off x="6098540" y="6622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127444</xdr:rowOff>
    </xdr:from>
    <xdr:to>
      <xdr:col>41</xdr:col>
      <xdr:colOff>50800</xdr:colOff>
      <xdr:row>39</xdr:row>
      <xdr:rowOff>134989</xdr:rowOff>
    </xdr:to>
    <xdr:cxnSp macro="">
      <xdr:nvCxnSpPr>
        <xdr:cNvPr id="139" name="直線コネクタ 138">
          <a:extLst>
            <a:ext uri="{FF2B5EF4-FFF2-40B4-BE49-F238E27FC236}">
              <a16:creationId xmlns:a16="http://schemas.microsoft.com/office/drawing/2014/main" id="{5A22F56F-2D96-49AA-94D7-DB89CA595E5D}"/>
            </a:ext>
          </a:extLst>
        </xdr:cNvPr>
        <xdr:cNvCxnSpPr/>
      </xdr:nvCxnSpPr>
      <xdr:spPr>
        <a:xfrm flipV="1">
          <a:off x="6149340" y="6665404"/>
          <a:ext cx="7747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C0838E12-1513-45EA-BD30-C13E30B6E14D}"/>
            </a:ext>
          </a:extLst>
        </xdr:cNvPr>
        <xdr:cNvSpPr txBox="1"/>
      </xdr:nvSpPr>
      <xdr:spPr>
        <a:xfrm>
          <a:off x="823927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EFBBAA4E-0237-4280-827B-F18B19ECBA99}"/>
            </a:ext>
          </a:extLst>
        </xdr:cNvPr>
        <xdr:cNvSpPr txBox="1"/>
      </xdr:nvSpPr>
      <xdr:spPr>
        <a:xfrm>
          <a:off x="7477271" y="62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F5229CFD-5AE5-4F16-9C13-136A1FE594CB}"/>
            </a:ext>
          </a:extLst>
        </xdr:cNvPr>
        <xdr:cNvSpPr txBox="1"/>
      </xdr:nvSpPr>
      <xdr:spPr>
        <a:xfrm>
          <a:off x="6702571" y="62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C289FCB6-1488-497A-937E-C7F3AB86AC35}"/>
            </a:ext>
          </a:extLst>
        </xdr:cNvPr>
        <xdr:cNvSpPr txBox="1"/>
      </xdr:nvSpPr>
      <xdr:spPr>
        <a:xfrm>
          <a:off x="590501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154608</xdr:rowOff>
    </xdr:from>
    <xdr:ext cx="534377" cy="259045"/>
    <xdr:sp macro="" textlink="">
      <xdr:nvSpPr>
        <xdr:cNvPr id="144" name="n_1mainValue【道路】&#10;一人当たり延長">
          <a:extLst>
            <a:ext uri="{FF2B5EF4-FFF2-40B4-BE49-F238E27FC236}">
              <a16:creationId xmlns:a16="http://schemas.microsoft.com/office/drawing/2014/main" id="{453BA43D-6DC2-4B62-BB84-C01737A56246}"/>
            </a:ext>
          </a:extLst>
        </xdr:cNvPr>
        <xdr:cNvSpPr txBox="1"/>
      </xdr:nvSpPr>
      <xdr:spPr>
        <a:xfrm>
          <a:off x="8239271" y="66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162989</xdr:rowOff>
    </xdr:from>
    <xdr:ext cx="534377" cy="259045"/>
    <xdr:sp macro="" textlink="">
      <xdr:nvSpPr>
        <xdr:cNvPr id="145" name="n_2mainValue【道路】&#10;一人当たり延長">
          <a:extLst>
            <a:ext uri="{FF2B5EF4-FFF2-40B4-BE49-F238E27FC236}">
              <a16:creationId xmlns:a16="http://schemas.microsoft.com/office/drawing/2014/main" id="{420459FB-54F2-4528-AFE5-99EC6E5E2613}"/>
            </a:ext>
          </a:extLst>
        </xdr:cNvPr>
        <xdr:cNvSpPr txBox="1"/>
      </xdr:nvSpPr>
      <xdr:spPr>
        <a:xfrm>
          <a:off x="7477271" y="67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169371</xdr:rowOff>
    </xdr:from>
    <xdr:ext cx="534377" cy="259045"/>
    <xdr:sp macro="" textlink="">
      <xdr:nvSpPr>
        <xdr:cNvPr id="146" name="n_3mainValue【道路】&#10;一人当たり延長">
          <a:extLst>
            <a:ext uri="{FF2B5EF4-FFF2-40B4-BE49-F238E27FC236}">
              <a16:creationId xmlns:a16="http://schemas.microsoft.com/office/drawing/2014/main" id="{BD04C74B-6246-4CBE-8F67-84E49B587837}"/>
            </a:ext>
          </a:extLst>
        </xdr:cNvPr>
        <xdr:cNvSpPr txBox="1"/>
      </xdr:nvSpPr>
      <xdr:spPr>
        <a:xfrm>
          <a:off x="6702571" y="67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5466</xdr:rowOff>
    </xdr:from>
    <xdr:ext cx="534377" cy="259045"/>
    <xdr:sp macro="" textlink="">
      <xdr:nvSpPr>
        <xdr:cNvPr id="147" name="n_4mainValue【道路】&#10;一人当たり延長">
          <a:extLst>
            <a:ext uri="{FF2B5EF4-FFF2-40B4-BE49-F238E27FC236}">
              <a16:creationId xmlns:a16="http://schemas.microsoft.com/office/drawing/2014/main" id="{F7CC7B93-DD7B-4BC4-8724-654F09C96DDC}"/>
            </a:ext>
          </a:extLst>
        </xdr:cNvPr>
        <xdr:cNvSpPr txBox="1"/>
      </xdr:nvSpPr>
      <xdr:spPr>
        <a:xfrm>
          <a:off x="5905011" y="67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AAD3601-EE3C-4B59-9D96-A5750F25E0A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2D4B96-FE11-42B6-B79D-40D2DA03BCA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E8429F-0A9E-4E34-B18D-A2DB2214461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7BD0785-2B67-46A9-B7DB-ECFE4B79CE7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41A717-6A01-41D2-A34F-8A2CE2C171B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C965459-3265-4505-9A91-397495D840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5B54D50-20BF-44AE-BB2D-4F8C38956A7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97AD128-AE78-45B8-B924-7CA21B67E11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237860B-8B4A-4A8F-B2A8-4FA5864602F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2D84BBC-671D-4A7C-98F1-AE4870A5EDB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E1E9A95-C789-4F57-81A5-530C23B37E4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619A95D-B64C-49E6-A83B-512032F5EAA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A5CDA34-324D-43A4-8AC9-77A35BDE68C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A0A73BF-357C-4C2B-9FE4-B03E8CB5645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2DAE2D8-C54E-4904-8CCE-A9A7C4B2FC5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9B0F2B4-C72A-4B8E-B414-0BC17A92BC5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D961ED0-7CA9-45D0-80A8-2397E4B4FAB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CB9747-9D18-43B2-937D-CBCC999084E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4D5E706-997D-4215-8226-1D7DFAF2A33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4FD92C7-B40B-4E3C-9D4D-1313233580F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0B19F0E-6B77-480B-8F10-7B23F68F5CB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B34FA7E-7C86-42C4-823E-BE5F0267F53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FB949A2-6527-4141-86CF-7183AE0AD55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A73074-6BC9-442F-9FED-F9BCC5B4CA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64196A6-D76A-4E67-9BD9-EED4F64994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39C5B914-058A-444F-A363-3FB628C5EFA1}"/>
            </a:ext>
          </a:extLst>
        </xdr:cNvPr>
        <xdr:cNvCxnSpPr/>
      </xdr:nvCxnSpPr>
      <xdr:spPr>
        <a:xfrm flipV="1">
          <a:off x="4086225" y="9350828"/>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9E63642F-D128-47CE-BC8E-DDF9D8D8D19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592A73F-EDA2-416C-83AE-4D5A72C35C1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0F6F9E6-FAB2-418D-927D-D017241D558A}"/>
            </a:ext>
          </a:extLst>
        </xdr:cNvPr>
        <xdr:cNvSpPr txBox="1"/>
      </xdr:nvSpPr>
      <xdr:spPr>
        <a:xfrm>
          <a:off x="4124960" y="9129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E422F90D-E230-4634-A9E5-41A0A3D4046B}"/>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CEDF618-977D-4373-A98B-0C1F0B692DE0}"/>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57ED8789-6939-4C6D-9808-55C972BD437D}"/>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DBA706A7-52C1-45B3-9D07-1643C4C0BBA5}"/>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44F48EFD-0176-4753-ABE4-5BB12BFB3F27}"/>
            </a:ext>
          </a:extLst>
        </xdr:cNvPr>
        <xdr:cNvSpPr/>
      </xdr:nvSpPr>
      <xdr:spPr>
        <a:xfrm>
          <a:off x="25146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CD3C779-9D97-4FDC-A9CD-9E93BBB953E4}"/>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1958B67-F560-419C-A682-5F286A82126A}"/>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ACB80C-B6E0-4BF6-9303-AB555D7D0E3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3131BE-834F-4215-A380-EA0947DC1F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4AAE0A-7B66-4BC6-9D30-110503351DD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90CDC4-8D59-40AD-8818-640B337DCE5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985A00-135B-4BB4-A921-584201BB15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9" name="楕円 188">
          <a:extLst>
            <a:ext uri="{FF2B5EF4-FFF2-40B4-BE49-F238E27FC236}">
              <a16:creationId xmlns:a16="http://schemas.microsoft.com/office/drawing/2014/main" id="{712B1FBA-7F34-4D00-BB13-40C827ECC148}"/>
            </a:ext>
          </a:extLst>
        </xdr:cNvPr>
        <xdr:cNvSpPr/>
      </xdr:nvSpPr>
      <xdr:spPr>
        <a:xfrm>
          <a:off x="4036060" y="1035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F93002D-07C0-46F9-98D4-3281A32561F2}"/>
            </a:ext>
          </a:extLst>
        </xdr:cNvPr>
        <xdr:cNvSpPr txBox="1"/>
      </xdr:nvSpPr>
      <xdr:spPr>
        <a:xfrm>
          <a:off x="4124960"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1" name="楕円 190">
          <a:extLst>
            <a:ext uri="{FF2B5EF4-FFF2-40B4-BE49-F238E27FC236}">
              <a16:creationId xmlns:a16="http://schemas.microsoft.com/office/drawing/2014/main" id="{EF4C83B8-9E23-4261-B974-2DD54B00ED13}"/>
            </a:ext>
          </a:extLst>
        </xdr:cNvPr>
        <xdr:cNvSpPr/>
      </xdr:nvSpPr>
      <xdr:spPr>
        <a:xfrm>
          <a:off x="3312160" y="1034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8165</xdr:rowOff>
    </xdr:to>
    <xdr:cxnSp macro="">
      <xdr:nvCxnSpPr>
        <xdr:cNvPr id="192" name="直線コネクタ 191">
          <a:extLst>
            <a:ext uri="{FF2B5EF4-FFF2-40B4-BE49-F238E27FC236}">
              <a16:creationId xmlns:a16="http://schemas.microsoft.com/office/drawing/2014/main" id="{60E0DE18-2350-45C5-9914-16803F372535}"/>
            </a:ext>
          </a:extLst>
        </xdr:cNvPr>
        <xdr:cNvCxnSpPr/>
      </xdr:nvCxnSpPr>
      <xdr:spPr>
        <a:xfrm>
          <a:off x="3355340" y="1039694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5ADB6692-36C6-4784-BD11-9D890E032B27}"/>
            </a:ext>
          </a:extLst>
        </xdr:cNvPr>
        <xdr:cNvSpPr/>
      </xdr:nvSpPr>
      <xdr:spPr>
        <a:xfrm>
          <a:off x="25146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3266</xdr:rowOff>
    </xdr:to>
    <xdr:cxnSp macro="">
      <xdr:nvCxnSpPr>
        <xdr:cNvPr id="194" name="直線コネクタ 193">
          <a:extLst>
            <a:ext uri="{FF2B5EF4-FFF2-40B4-BE49-F238E27FC236}">
              <a16:creationId xmlns:a16="http://schemas.microsoft.com/office/drawing/2014/main" id="{FAD196F3-D83A-4EA2-A609-AA5C5D23E020}"/>
            </a:ext>
          </a:extLst>
        </xdr:cNvPr>
        <xdr:cNvCxnSpPr/>
      </xdr:nvCxnSpPr>
      <xdr:spPr>
        <a:xfrm>
          <a:off x="2565400" y="1038606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5" name="楕円 194">
          <a:extLst>
            <a:ext uri="{FF2B5EF4-FFF2-40B4-BE49-F238E27FC236}">
              <a16:creationId xmlns:a16="http://schemas.microsoft.com/office/drawing/2014/main" id="{B5A89DBA-67FD-4FD3-BECF-59E0FB798A73}"/>
            </a:ext>
          </a:extLst>
        </xdr:cNvPr>
        <xdr:cNvSpPr/>
      </xdr:nvSpPr>
      <xdr:spPr>
        <a:xfrm>
          <a:off x="17399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68580</xdr:rowOff>
    </xdr:to>
    <xdr:cxnSp macro="">
      <xdr:nvCxnSpPr>
        <xdr:cNvPr id="196" name="直線コネクタ 195">
          <a:extLst>
            <a:ext uri="{FF2B5EF4-FFF2-40B4-BE49-F238E27FC236}">
              <a16:creationId xmlns:a16="http://schemas.microsoft.com/office/drawing/2014/main" id="{D62C6F51-8B60-4056-BD72-C2EE9F57BE8F}"/>
            </a:ext>
          </a:extLst>
        </xdr:cNvPr>
        <xdr:cNvCxnSpPr/>
      </xdr:nvCxnSpPr>
      <xdr:spPr>
        <a:xfrm flipV="1">
          <a:off x="1790700" y="1038606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7" name="楕円 196">
          <a:extLst>
            <a:ext uri="{FF2B5EF4-FFF2-40B4-BE49-F238E27FC236}">
              <a16:creationId xmlns:a16="http://schemas.microsoft.com/office/drawing/2014/main" id="{2192D3BD-C1D2-4C6C-A0EA-6D4E35F852F6}"/>
            </a:ext>
          </a:extLst>
        </xdr:cNvPr>
        <xdr:cNvSpPr/>
      </xdr:nvSpPr>
      <xdr:spPr>
        <a:xfrm>
          <a:off x="965200" y="1033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68580</xdr:rowOff>
    </xdr:to>
    <xdr:cxnSp macro="">
      <xdr:nvCxnSpPr>
        <xdr:cNvPr id="198" name="直線コネクタ 197">
          <a:extLst>
            <a:ext uri="{FF2B5EF4-FFF2-40B4-BE49-F238E27FC236}">
              <a16:creationId xmlns:a16="http://schemas.microsoft.com/office/drawing/2014/main" id="{C011B561-662B-4E45-85F9-2A2C11141E45}"/>
            </a:ext>
          </a:extLst>
        </xdr:cNvPr>
        <xdr:cNvCxnSpPr/>
      </xdr:nvCxnSpPr>
      <xdr:spPr>
        <a:xfrm>
          <a:off x="1008380" y="10384427"/>
          <a:ext cx="7823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681F6B3-688A-4E31-8B3C-80C532A6AA7C}"/>
            </a:ext>
          </a:extLst>
        </xdr:cNvPr>
        <xdr:cNvSpPr txBox="1"/>
      </xdr:nvSpPr>
      <xdr:spPr>
        <a:xfrm>
          <a:off x="317056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21C338A-A9C4-4D9E-B8D7-CA80773E8CBF}"/>
            </a:ext>
          </a:extLst>
        </xdr:cNvPr>
        <xdr:cNvSpPr txBox="1"/>
      </xdr:nvSpPr>
      <xdr:spPr>
        <a:xfrm>
          <a:off x="23857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3E6D3B0-89D1-4868-8F96-E90E7CB983FF}"/>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FB11066-382E-47CC-9735-69DAEA29AF27}"/>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E8A58C0-4549-405F-A8F4-154E3E99E2FF}"/>
            </a:ext>
          </a:extLst>
        </xdr:cNvPr>
        <xdr:cNvSpPr txBox="1"/>
      </xdr:nvSpPr>
      <xdr:spPr>
        <a:xfrm>
          <a:off x="317056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5E6178A-7804-4C2B-959F-345516214B37}"/>
            </a:ext>
          </a:extLst>
        </xdr:cNvPr>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4CEC61B-8BFB-43D9-B31E-9EE665B97293}"/>
            </a:ext>
          </a:extLst>
        </xdr:cNvPr>
        <xdr:cNvSpPr txBox="1"/>
      </xdr:nvSpPr>
      <xdr:spPr>
        <a:xfrm>
          <a:off x="161100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07CE913-5B9F-46C9-BF4D-E14DA5993C80}"/>
            </a:ext>
          </a:extLst>
        </xdr:cNvPr>
        <xdr:cNvSpPr txBox="1"/>
      </xdr:nvSpPr>
      <xdr:spPr>
        <a:xfrm>
          <a:off x="83630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4935D0B-D824-443B-8DE6-702EEB5ABEB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54B2226-47C0-4F78-AA37-6B3607E2A5C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F93CE8-D82A-4471-8E41-67550481555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ED349C-E377-4498-A810-AD1B09140B3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051BDDE-094C-49E7-8F83-9FFE7D9F65B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92A8F5-1277-4348-97EC-393018391D1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A0B60A-CB9D-4301-9193-B43863F29E2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0563919-54AF-4D68-A5E8-48053E2B58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F48D8D-2D8B-4212-B8A1-447548E8D7D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F8DA11-52F0-4ED8-BB87-69A4C246D53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F2C332D-182D-425E-85FD-536088F85ED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22BA651-46BD-405E-8273-AF29AE1E4A0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5DADC20-7C77-477C-B36C-997E21C6A10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4994A9D-0A13-448E-8884-2C6895C6EBBF}"/>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14C4595-1164-46AB-BAF3-B495A7D3C67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26CA68E4-A2CF-498A-B1B3-7A1B24D95A7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179FE20-9B24-4990-BF6B-C2D3FA5D072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BA8B6CC-37DC-4467-B02D-32B03FB5B0E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8416E21-5FD1-45EC-A415-D453C608BCB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C7402FA-2283-4816-BF92-C94AA20C0DD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EF0EA66-FA86-4756-AD98-7161A7EBDD5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F11306C-FB2B-486A-A66E-C77A56F6FDB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5F2E03C-E101-4BD5-B877-7E6F14B0826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EE7BAF6-2F82-4F3B-9192-9DB4298F528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BFFB2B34-9EA6-4A0C-AFA1-A5AEF92F5C0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ACA6A884-1ADE-4FA8-9258-BEF77BC542EB}"/>
            </a:ext>
          </a:extLst>
        </xdr:cNvPr>
        <xdr:cNvCxnSpPr/>
      </xdr:nvCxnSpPr>
      <xdr:spPr>
        <a:xfrm flipV="1">
          <a:off x="9219565" y="9374527"/>
          <a:ext cx="0" cy="147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4251234-9405-4697-A11B-676DC67AFACA}"/>
            </a:ext>
          </a:extLst>
        </xdr:cNvPr>
        <xdr:cNvSpPr txBox="1"/>
      </xdr:nvSpPr>
      <xdr:spPr>
        <a:xfrm>
          <a:off x="9258300" y="108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366DAED8-CFF9-402C-A4F7-B31AAC4A52FF}"/>
            </a:ext>
          </a:extLst>
        </xdr:cNvPr>
        <xdr:cNvCxnSpPr/>
      </xdr:nvCxnSpPr>
      <xdr:spPr>
        <a:xfrm>
          <a:off x="9154160" y="10853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C5CA072C-5931-4933-953A-149642B7BCB6}"/>
            </a:ext>
          </a:extLst>
        </xdr:cNvPr>
        <xdr:cNvSpPr txBox="1"/>
      </xdr:nvSpPr>
      <xdr:spPr>
        <a:xfrm>
          <a:off x="9258300" y="915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6FB81438-E344-4E91-AC36-E66031E5ECB4}"/>
            </a:ext>
          </a:extLst>
        </xdr:cNvPr>
        <xdr:cNvCxnSpPr/>
      </xdr:nvCxnSpPr>
      <xdr:spPr>
        <a:xfrm>
          <a:off x="9154160" y="9374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7B0A5E8-704C-49FA-B2F6-605A137C4EEB}"/>
            </a:ext>
          </a:extLst>
        </xdr:cNvPr>
        <xdr:cNvSpPr txBox="1"/>
      </xdr:nvSpPr>
      <xdr:spPr>
        <a:xfrm>
          <a:off x="9258300" y="1024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6A20299-A17F-44B5-8DCD-890B863403DD}"/>
            </a:ext>
          </a:extLst>
        </xdr:cNvPr>
        <xdr:cNvSpPr/>
      </xdr:nvSpPr>
      <xdr:spPr>
        <a:xfrm>
          <a:off x="9192260" y="10392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D6B2DD72-5697-4429-A381-180289C2DF5B}"/>
            </a:ext>
          </a:extLst>
        </xdr:cNvPr>
        <xdr:cNvSpPr/>
      </xdr:nvSpPr>
      <xdr:spPr>
        <a:xfrm>
          <a:off x="8445500" y="1041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950EE250-8FCB-4CEB-9B1D-2C70152A03ED}"/>
            </a:ext>
          </a:extLst>
        </xdr:cNvPr>
        <xdr:cNvSpPr/>
      </xdr:nvSpPr>
      <xdr:spPr>
        <a:xfrm>
          <a:off x="7670800" y="10404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3D5F823F-C4CC-45F4-AC52-4E997A80215D}"/>
            </a:ext>
          </a:extLst>
        </xdr:cNvPr>
        <xdr:cNvSpPr/>
      </xdr:nvSpPr>
      <xdr:spPr>
        <a:xfrm>
          <a:off x="6873240" y="1038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E104696A-C64A-4CE0-8913-6A3C18353DF3}"/>
            </a:ext>
          </a:extLst>
        </xdr:cNvPr>
        <xdr:cNvSpPr/>
      </xdr:nvSpPr>
      <xdr:spPr>
        <a:xfrm>
          <a:off x="6098540" y="104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7BC5B8-9CC2-411F-B017-3C681A23C6F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D979B0A-18DC-4B1E-BE5F-76A12E8810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E66DE6-1D18-4C82-976B-BA19BB512FC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746C38A-A70F-4B9D-AD07-843CBC121B7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20BBFFA-86D9-495E-A08C-5034C1B135F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138192</xdr:rowOff>
    </xdr:from>
    <xdr:to>
      <xdr:col>55</xdr:col>
      <xdr:colOff>50800</xdr:colOff>
      <xdr:row>64</xdr:row>
      <xdr:rowOff>68342</xdr:rowOff>
    </xdr:to>
    <xdr:sp macro="" textlink="">
      <xdr:nvSpPr>
        <xdr:cNvPr id="248" name="楕円 247">
          <a:extLst>
            <a:ext uri="{FF2B5EF4-FFF2-40B4-BE49-F238E27FC236}">
              <a16:creationId xmlns:a16="http://schemas.microsoft.com/office/drawing/2014/main" id="{20FE411D-7F23-4C0F-AF49-162A9278AE6F}"/>
            </a:ext>
          </a:extLst>
        </xdr:cNvPr>
        <xdr:cNvSpPr/>
      </xdr:nvSpPr>
      <xdr:spPr>
        <a:xfrm>
          <a:off x="9192260" y="10699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53119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393A99F-8669-44C6-92BB-9EC76B406CCF}"/>
            </a:ext>
          </a:extLst>
        </xdr:cNvPr>
        <xdr:cNvSpPr txBox="1"/>
      </xdr:nvSpPr>
      <xdr:spPr>
        <a:xfrm>
          <a:off x="9258300" y="106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141339</xdr:rowOff>
    </xdr:from>
    <xdr:to>
      <xdr:col>50</xdr:col>
      <xdr:colOff>165100</xdr:colOff>
      <xdr:row>64</xdr:row>
      <xdr:rowOff>71489</xdr:rowOff>
    </xdr:to>
    <xdr:sp macro="" textlink="">
      <xdr:nvSpPr>
        <xdr:cNvPr id="250" name="楕円 249">
          <a:extLst>
            <a:ext uri="{FF2B5EF4-FFF2-40B4-BE49-F238E27FC236}">
              <a16:creationId xmlns:a16="http://schemas.microsoft.com/office/drawing/2014/main" id="{7976AE4A-263F-4BD0-9195-BA0C81267D8F}"/>
            </a:ext>
          </a:extLst>
        </xdr:cNvPr>
        <xdr:cNvSpPr/>
      </xdr:nvSpPr>
      <xdr:spPr>
        <a:xfrm>
          <a:off x="8445500" y="10702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17542</xdr:rowOff>
    </xdr:from>
    <xdr:to>
      <xdr:col>55</xdr:col>
      <xdr:colOff>0</xdr:colOff>
      <xdr:row>64</xdr:row>
      <xdr:rowOff>20689</xdr:rowOff>
    </xdr:to>
    <xdr:cxnSp macro="">
      <xdr:nvCxnSpPr>
        <xdr:cNvPr id="251" name="直線コネクタ 250">
          <a:extLst>
            <a:ext uri="{FF2B5EF4-FFF2-40B4-BE49-F238E27FC236}">
              <a16:creationId xmlns:a16="http://schemas.microsoft.com/office/drawing/2014/main" id="{E55259BA-AAC8-468D-8ED7-471B107BE3BE}"/>
            </a:ext>
          </a:extLst>
        </xdr:cNvPr>
        <xdr:cNvCxnSpPr/>
      </xdr:nvCxnSpPr>
      <xdr:spPr>
        <a:xfrm flipV="1">
          <a:off x="8496300" y="10746502"/>
          <a:ext cx="7239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143523</xdr:rowOff>
    </xdr:from>
    <xdr:to>
      <xdr:col>46</xdr:col>
      <xdr:colOff>38100</xdr:colOff>
      <xdr:row>64</xdr:row>
      <xdr:rowOff>73673</xdr:rowOff>
    </xdr:to>
    <xdr:sp macro="" textlink="">
      <xdr:nvSpPr>
        <xdr:cNvPr id="252" name="楕円 251">
          <a:extLst>
            <a:ext uri="{FF2B5EF4-FFF2-40B4-BE49-F238E27FC236}">
              <a16:creationId xmlns:a16="http://schemas.microsoft.com/office/drawing/2014/main" id="{1627AEF6-9402-4B4E-9DAC-41F8965AD5D3}"/>
            </a:ext>
          </a:extLst>
        </xdr:cNvPr>
        <xdr:cNvSpPr/>
      </xdr:nvSpPr>
      <xdr:spPr>
        <a:xfrm>
          <a:off x="7670800" y="10704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20689</xdr:rowOff>
    </xdr:from>
    <xdr:to>
      <xdr:col>50</xdr:col>
      <xdr:colOff>114300</xdr:colOff>
      <xdr:row>64</xdr:row>
      <xdr:rowOff>22873</xdr:rowOff>
    </xdr:to>
    <xdr:cxnSp macro="">
      <xdr:nvCxnSpPr>
        <xdr:cNvPr id="253" name="直線コネクタ 252">
          <a:extLst>
            <a:ext uri="{FF2B5EF4-FFF2-40B4-BE49-F238E27FC236}">
              <a16:creationId xmlns:a16="http://schemas.microsoft.com/office/drawing/2014/main" id="{A2CEFD2A-FF24-4FD5-9321-5D75FD483ACE}"/>
            </a:ext>
          </a:extLst>
        </xdr:cNvPr>
        <xdr:cNvCxnSpPr/>
      </xdr:nvCxnSpPr>
      <xdr:spPr>
        <a:xfrm flipV="1">
          <a:off x="7713980" y="10749649"/>
          <a:ext cx="78232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154695</xdr:rowOff>
    </xdr:from>
    <xdr:to>
      <xdr:col>41</xdr:col>
      <xdr:colOff>101600</xdr:colOff>
      <xdr:row>64</xdr:row>
      <xdr:rowOff>84845</xdr:rowOff>
    </xdr:to>
    <xdr:sp macro="" textlink="">
      <xdr:nvSpPr>
        <xdr:cNvPr id="254" name="楕円 253">
          <a:extLst>
            <a:ext uri="{FF2B5EF4-FFF2-40B4-BE49-F238E27FC236}">
              <a16:creationId xmlns:a16="http://schemas.microsoft.com/office/drawing/2014/main" id="{26347933-F9CA-4739-8749-832310D7DE8D}"/>
            </a:ext>
          </a:extLst>
        </xdr:cNvPr>
        <xdr:cNvSpPr/>
      </xdr:nvSpPr>
      <xdr:spPr>
        <a:xfrm>
          <a:off x="6873240" y="1071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22873</xdr:rowOff>
    </xdr:from>
    <xdr:to>
      <xdr:col>45</xdr:col>
      <xdr:colOff>177800</xdr:colOff>
      <xdr:row>64</xdr:row>
      <xdr:rowOff>34045</xdr:rowOff>
    </xdr:to>
    <xdr:cxnSp macro="">
      <xdr:nvCxnSpPr>
        <xdr:cNvPr id="255" name="直線コネクタ 254">
          <a:extLst>
            <a:ext uri="{FF2B5EF4-FFF2-40B4-BE49-F238E27FC236}">
              <a16:creationId xmlns:a16="http://schemas.microsoft.com/office/drawing/2014/main" id="{A170B355-DCAA-4223-A6F2-ECD8401D4B8A}"/>
            </a:ext>
          </a:extLst>
        </xdr:cNvPr>
        <xdr:cNvCxnSpPr/>
      </xdr:nvCxnSpPr>
      <xdr:spPr>
        <a:xfrm flipV="1">
          <a:off x="6924040" y="10751833"/>
          <a:ext cx="78994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149529</xdr:rowOff>
    </xdr:from>
    <xdr:to>
      <xdr:col>36</xdr:col>
      <xdr:colOff>165100</xdr:colOff>
      <xdr:row>64</xdr:row>
      <xdr:rowOff>79679</xdr:rowOff>
    </xdr:to>
    <xdr:sp macro="" textlink="">
      <xdr:nvSpPr>
        <xdr:cNvPr id="256" name="楕円 255">
          <a:extLst>
            <a:ext uri="{FF2B5EF4-FFF2-40B4-BE49-F238E27FC236}">
              <a16:creationId xmlns:a16="http://schemas.microsoft.com/office/drawing/2014/main" id="{8BC2FAB5-20E2-4B6A-8B0C-438EC3B7BBDF}"/>
            </a:ext>
          </a:extLst>
        </xdr:cNvPr>
        <xdr:cNvSpPr/>
      </xdr:nvSpPr>
      <xdr:spPr>
        <a:xfrm>
          <a:off x="6098540" y="10710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28879</xdr:rowOff>
    </xdr:from>
    <xdr:to>
      <xdr:col>41</xdr:col>
      <xdr:colOff>50800</xdr:colOff>
      <xdr:row>64</xdr:row>
      <xdr:rowOff>34045</xdr:rowOff>
    </xdr:to>
    <xdr:cxnSp macro="">
      <xdr:nvCxnSpPr>
        <xdr:cNvPr id="257" name="直線コネクタ 256">
          <a:extLst>
            <a:ext uri="{FF2B5EF4-FFF2-40B4-BE49-F238E27FC236}">
              <a16:creationId xmlns:a16="http://schemas.microsoft.com/office/drawing/2014/main" id="{78504FA5-7702-4542-871A-B38EBAD562FF}"/>
            </a:ext>
          </a:extLst>
        </xdr:cNvPr>
        <xdr:cNvCxnSpPr/>
      </xdr:nvCxnSpPr>
      <xdr:spPr>
        <a:xfrm>
          <a:off x="6149340" y="10757839"/>
          <a:ext cx="7747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4EE4E3A-563E-4C02-8103-1EE3CB60209B}"/>
            </a:ext>
          </a:extLst>
        </xdr:cNvPr>
        <xdr:cNvSpPr txBox="1"/>
      </xdr:nvSpPr>
      <xdr:spPr>
        <a:xfrm>
          <a:off x="8214575" y="101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AE53F17-E167-4B96-833B-61DA79F98903}"/>
            </a:ext>
          </a:extLst>
        </xdr:cNvPr>
        <xdr:cNvSpPr txBox="1"/>
      </xdr:nvSpPr>
      <xdr:spPr>
        <a:xfrm>
          <a:off x="7444955" y="1018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BA42BAE-AF4F-4474-9227-B33ADCCC81C0}"/>
            </a:ext>
          </a:extLst>
        </xdr:cNvPr>
        <xdr:cNvSpPr txBox="1"/>
      </xdr:nvSpPr>
      <xdr:spPr>
        <a:xfrm>
          <a:off x="6670255" y="101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8E18D0A5-E311-497C-91AC-2B3424505FE3}"/>
            </a:ext>
          </a:extLst>
        </xdr:cNvPr>
        <xdr:cNvSpPr txBox="1"/>
      </xdr:nvSpPr>
      <xdr:spPr>
        <a:xfrm>
          <a:off x="5872695" y="102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62616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E56B3A8-E08F-4542-890D-744A9D24E395}"/>
            </a:ext>
          </a:extLst>
        </xdr:cNvPr>
        <xdr:cNvSpPr txBox="1"/>
      </xdr:nvSpPr>
      <xdr:spPr>
        <a:xfrm>
          <a:off x="8214575" y="1079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64800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104183D1-BDB1-466E-97EC-BD56D35BAB28}"/>
            </a:ext>
          </a:extLst>
        </xdr:cNvPr>
        <xdr:cNvSpPr txBox="1"/>
      </xdr:nvSpPr>
      <xdr:spPr>
        <a:xfrm>
          <a:off x="7477271" y="107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75972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3F36632-79A5-41B2-AF4E-7B64CBCE8BF1}"/>
            </a:ext>
          </a:extLst>
        </xdr:cNvPr>
        <xdr:cNvSpPr txBox="1"/>
      </xdr:nvSpPr>
      <xdr:spPr>
        <a:xfrm>
          <a:off x="6702571" y="108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70806</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91A893D1-3C02-4393-9297-9CA4641B8177}"/>
            </a:ext>
          </a:extLst>
        </xdr:cNvPr>
        <xdr:cNvSpPr txBox="1"/>
      </xdr:nvSpPr>
      <xdr:spPr>
        <a:xfrm>
          <a:off x="5905011" y="107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B020A3F-B27F-4807-90CD-6D8E199BE6C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7B84630-C4D8-4D96-9C50-50CB41B3C46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A72F9A3-E180-481C-AA6B-D8ADFE32039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407B914-85B3-4B95-95F3-5CDB5EA48F0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BA4781B-1D3C-47DA-A7BC-23CCE269BCD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7A72833-B59C-4593-A9C7-DB746BB63F4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88FD124-6F04-4290-865F-4692050DB6E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DB08873-09AA-48DE-A218-15406E32F26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2160ED0C-FD6C-4AD5-A2DB-E634AB43E53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6C26035-32CC-4A71-BF13-C9FDE1CF211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30CCA7E5-FB4F-4A8C-AB83-39C60FE3768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F1387C08-64BE-43E0-8988-A88DFD9CEE3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6EA1C1DA-C979-427A-B23A-61C231D0A3F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DABC4B19-E7D5-4764-9734-DD49186C248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45C7AF7C-1750-4609-B04A-66877DBDB93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9F76348A-7C80-4CAE-B7A5-9A87689BB696}"/>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DC2C6899-A52A-43CD-8812-1E3F6B1CFFE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F9343A67-D904-4726-8A72-A9C5DE18134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3FE19FF-1E9A-4B07-8250-D6D7B1E5BD1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76339D67-3765-4D11-801A-A869CA256CA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4AD6027-34B7-4C31-8666-63CCE1BDE8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2FA2634-83B7-4C46-8506-F321335058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77736ED-206D-4361-B249-819081E8F7F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E1B26B2-A5E8-4657-86FD-1788FE70DD5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173A50F2-B178-4B7A-908E-6554169F0F1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F24AF93C-2685-4E11-99F0-41BD7C09FE7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1C0ED14-9B5B-47A1-9A3F-0E3056EAD42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870D4EE7-E320-4C02-B218-4D68039AA70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6C5D5830-BCC8-42AB-9B34-6240D7ECCAF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9B3AF8E-6B54-49D7-BC53-261483C520F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EAC36CEA-2517-477D-9005-50807B185B4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B775F31F-4F39-4B5F-8EE1-FFB02E7A44D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35DD5A1-5B9B-407B-951D-BC954D8665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BD26B728-01E4-4236-B157-5E49CCEF690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6DC18B28-7A62-479E-AD50-4A04106F206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28344F54-9084-46A8-9739-A9501D45A5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8E7AD814-07B1-47C2-B70F-DFA8982B0B6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C559186E-5751-49C1-9961-89B59435EF1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8AB1A6F-8699-4B0F-B019-8C70F185088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78B14277-5C87-4DC3-831A-DB9FE4CB87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CE2411CB-6071-4431-948B-5E70AC3D4A4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FAA80BF7-32BA-42E5-B171-22086E0DC22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D9E5B2A-76FF-4652-9C68-F2327269BAD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71B03C25-0436-46B1-81B2-6ECE08EA537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4D58FD61-97A7-4D20-93BB-C64EAEBFDF0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AD7282EC-8BD2-44D0-93F4-876459BE4E3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2AF91E34-9851-4E36-8290-399123FE132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E72A1572-4797-4F4D-8CF8-B1E6FB64430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1FAA9E53-9135-43D9-A30A-E8D3B09F8FA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F27DD898-C746-43F8-9639-29D9D231839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3BE01B99-9E1D-42D0-BB4D-3287C1F1F5D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2E84182D-AD39-4C1E-8B6D-0BE7EFAE12F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FF28C993-73C0-4509-9586-2DE6ABFE0D1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31E3F1D0-81A6-4B63-B5AF-E2944F15D65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3E768A82-E22A-4E90-AD5F-418018450C8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6674181B-68CA-4FA5-BAD4-AA80F6A3909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FA72D979-3F40-4229-9FC8-8685939E47F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F4FD72E-F860-43DE-943C-2878D820E2F4}"/>
            </a:ext>
          </a:extLst>
        </xdr:cNvPr>
        <xdr:cNvCxnSpPr/>
      </xdr:nvCxnSpPr>
      <xdr:spPr>
        <a:xfrm flipV="1">
          <a:off x="14375764" y="564914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2E9D63AC-9034-4C51-B74C-EFD20893637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AFDA8D48-576D-47B0-B69F-CDFAE4157C5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F735FCD6-9BBF-475C-A25A-E09C38A2735D}"/>
            </a:ext>
          </a:extLst>
        </xdr:cNvPr>
        <xdr:cNvSpPr txBox="1"/>
      </xdr:nvSpPr>
      <xdr:spPr>
        <a:xfrm>
          <a:off x="1441450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7" name="直線コネクタ 326">
          <a:extLst>
            <a:ext uri="{FF2B5EF4-FFF2-40B4-BE49-F238E27FC236}">
              <a16:creationId xmlns:a16="http://schemas.microsoft.com/office/drawing/2014/main" id="{DBCE44E5-5982-4BA5-AF49-0962785F9666}"/>
            </a:ext>
          </a:extLst>
        </xdr:cNvPr>
        <xdr:cNvCxnSpPr/>
      </xdr:nvCxnSpPr>
      <xdr:spPr>
        <a:xfrm>
          <a:off x="1428750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3C4C7666-14A1-4F56-BD9C-07E91BA81CE3}"/>
            </a:ext>
          </a:extLst>
        </xdr:cNvPr>
        <xdr:cNvSpPr txBox="1"/>
      </xdr:nvSpPr>
      <xdr:spPr>
        <a:xfrm>
          <a:off x="14414500" y="62983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29" name="フローチャート: 判断 328">
          <a:extLst>
            <a:ext uri="{FF2B5EF4-FFF2-40B4-BE49-F238E27FC236}">
              <a16:creationId xmlns:a16="http://schemas.microsoft.com/office/drawing/2014/main" id="{0576CD44-6AF2-4E7A-A399-8833C93AC6AA}"/>
            </a:ext>
          </a:extLst>
        </xdr:cNvPr>
        <xdr:cNvSpPr/>
      </xdr:nvSpPr>
      <xdr:spPr>
        <a:xfrm>
          <a:off x="14325600" y="64430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30" name="フローチャート: 判断 329">
          <a:extLst>
            <a:ext uri="{FF2B5EF4-FFF2-40B4-BE49-F238E27FC236}">
              <a16:creationId xmlns:a16="http://schemas.microsoft.com/office/drawing/2014/main" id="{4BA2747E-D60F-48B6-AD98-878CFACAD96E}"/>
            </a:ext>
          </a:extLst>
        </xdr:cNvPr>
        <xdr:cNvSpPr/>
      </xdr:nvSpPr>
      <xdr:spPr>
        <a:xfrm>
          <a:off x="135788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31" name="フローチャート: 判断 330">
          <a:extLst>
            <a:ext uri="{FF2B5EF4-FFF2-40B4-BE49-F238E27FC236}">
              <a16:creationId xmlns:a16="http://schemas.microsoft.com/office/drawing/2014/main" id="{1A31F7C0-8689-468E-9647-210069D5BC17}"/>
            </a:ext>
          </a:extLst>
        </xdr:cNvPr>
        <xdr:cNvSpPr/>
      </xdr:nvSpPr>
      <xdr:spPr>
        <a:xfrm>
          <a:off x="128041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32" name="フローチャート: 判断 331">
          <a:extLst>
            <a:ext uri="{FF2B5EF4-FFF2-40B4-BE49-F238E27FC236}">
              <a16:creationId xmlns:a16="http://schemas.microsoft.com/office/drawing/2014/main" id="{C82958D8-AC72-4158-A2C3-4DBB12B98622}"/>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333" name="フローチャート: 判断 332">
          <a:extLst>
            <a:ext uri="{FF2B5EF4-FFF2-40B4-BE49-F238E27FC236}">
              <a16:creationId xmlns:a16="http://schemas.microsoft.com/office/drawing/2014/main" id="{2FB8CCFC-9768-4F16-B70E-5CF33FE18D1E}"/>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01AE6ED-6790-4170-A8A7-9CD110D8D74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9ADE9FE-914A-4D8A-8FB3-4F9EFE8DC2D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C709BC6-7D16-4220-A0D1-69A825C1229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6D1B9D9-C2A1-4388-83DF-3BB63E3E17E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28DFD6D9-6BD3-46AF-8E92-D7A02CC1D7A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339" name="楕円 338">
          <a:extLst>
            <a:ext uri="{FF2B5EF4-FFF2-40B4-BE49-F238E27FC236}">
              <a16:creationId xmlns:a16="http://schemas.microsoft.com/office/drawing/2014/main" id="{A06E7BF1-A6C7-4BF1-B016-F51311F3B35F}"/>
            </a:ext>
          </a:extLst>
        </xdr:cNvPr>
        <xdr:cNvSpPr/>
      </xdr:nvSpPr>
      <xdr:spPr>
        <a:xfrm>
          <a:off x="14325600" y="6674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B933C6A7-383D-4616-8FC0-9D8711CF396C}"/>
            </a:ext>
          </a:extLst>
        </xdr:cNvPr>
        <xdr:cNvSpPr txBox="1"/>
      </xdr:nvSpPr>
      <xdr:spPr>
        <a:xfrm>
          <a:off x="144145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162560</xdr:rowOff>
    </xdr:from>
    <xdr:to>
      <xdr:col>81</xdr:col>
      <xdr:colOff>101600</xdr:colOff>
      <xdr:row>42</xdr:row>
      <xdr:rowOff>92710</xdr:rowOff>
    </xdr:to>
    <xdr:sp macro="" textlink="">
      <xdr:nvSpPr>
        <xdr:cNvPr id="341" name="楕円 340">
          <a:extLst>
            <a:ext uri="{FF2B5EF4-FFF2-40B4-BE49-F238E27FC236}">
              <a16:creationId xmlns:a16="http://schemas.microsoft.com/office/drawing/2014/main" id="{FEA754E3-B938-411E-B803-DCE43BE3E06F}"/>
            </a:ext>
          </a:extLst>
        </xdr:cNvPr>
        <xdr:cNvSpPr/>
      </xdr:nvSpPr>
      <xdr:spPr>
        <a:xfrm>
          <a:off x="13578840" y="703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42</xdr:row>
      <xdr:rowOff>41910</xdr:rowOff>
    </xdr:to>
    <xdr:cxnSp macro="">
      <xdr:nvCxnSpPr>
        <xdr:cNvPr id="342" name="直線コネクタ 341">
          <a:extLst>
            <a:ext uri="{FF2B5EF4-FFF2-40B4-BE49-F238E27FC236}">
              <a16:creationId xmlns:a16="http://schemas.microsoft.com/office/drawing/2014/main" id="{60093E06-6536-4186-9EBD-D0EFC3EFBB38}"/>
            </a:ext>
          </a:extLst>
        </xdr:cNvPr>
        <xdr:cNvCxnSpPr/>
      </xdr:nvCxnSpPr>
      <xdr:spPr>
        <a:xfrm flipV="1">
          <a:off x="13629640" y="6721384"/>
          <a:ext cx="746760" cy="36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343" name="楕円 342">
          <a:extLst>
            <a:ext uri="{FF2B5EF4-FFF2-40B4-BE49-F238E27FC236}">
              <a16:creationId xmlns:a16="http://schemas.microsoft.com/office/drawing/2014/main" id="{B8149BA1-6493-4252-A0D0-8B014E7B6AD5}"/>
            </a:ext>
          </a:extLst>
        </xdr:cNvPr>
        <xdr:cNvSpPr/>
      </xdr:nvSpPr>
      <xdr:spPr>
        <a:xfrm>
          <a:off x="12804140" y="6658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42</xdr:row>
      <xdr:rowOff>41910</xdr:rowOff>
    </xdr:to>
    <xdr:cxnSp macro="">
      <xdr:nvCxnSpPr>
        <xdr:cNvPr id="344" name="直線コネクタ 343">
          <a:extLst>
            <a:ext uri="{FF2B5EF4-FFF2-40B4-BE49-F238E27FC236}">
              <a16:creationId xmlns:a16="http://schemas.microsoft.com/office/drawing/2014/main" id="{6CE2108C-B2ED-48B0-AA29-A13CFC510ECD}"/>
            </a:ext>
          </a:extLst>
        </xdr:cNvPr>
        <xdr:cNvCxnSpPr/>
      </xdr:nvCxnSpPr>
      <xdr:spPr>
        <a:xfrm>
          <a:off x="12854940" y="6708866"/>
          <a:ext cx="7747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160927</xdr:rowOff>
    </xdr:from>
    <xdr:to>
      <xdr:col>72</xdr:col>
      <xdr:colOff>38100</xdr:colOff>
      <xdr:row>42</xdr:row>
      <xdr:rowOff>91077</xdr:rowOff>
    </xdr:to>
    <xdr:sp macro="" textlink="">
      <xdr:nvSpPr>
        <xdr:cNvPr id="345" name="楕円 344">
          <a:extLst>
            <a:ext uri="{FF2B5EF4-FFF2-40B4-BE49-F238E27FC236}">
              <a16:creationId xmlns:a16="http://schemas.microsoft.com/office/drawing/2014/main" id="{6D5A6AE6-7606-48B2-AAE7-FFE79BC0B37A}"/>
            </a:ext>
          </a:extLst>
        </xdr:cNvPr>
        <xdr:cNvSpPr/>
      </xdr:nvSpPr>
      <xdr:spPr>
        <a:xfrm>
          <a:off x="12029440" y="7034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170906</xdr:rowOff>
    </xdr:from>
    <xdr:to>
      <xdr:col>76</xdr:col>
      <xdr:colOff>114300</xdr:colOff>
      <xdr:row>42</xdr:row>
      <xdr:rowOff>40277</xdr:rowOff>
    </xdr:to>
    <xdr:cxnSp macro="">
      <xdr:nvCxnSpPr>
        <xdr:cNvPr id="346" name="直線コネクタ 345">
          <a:extLst>
            <a:ext uri="{FF2B5EF4-FFF2-40B4-BE49-F238E27FC236}">
              <a16:creationId xmlns:a16="http://schemas.microsoft.com/office/drawing/2014/main" id="{3FCF06ED-23DC-49C9-A6FF-1DCE7AAAB5FF}"/>
            </a:ext>
          </a:extLst>
        </xdr:cNvPr>
        <xdr:cNvCxnSpPr/>
      </xdr:nvCxnSpPr>
      <xdr:spPr>
        <a:xfrm flipV="1">
          <a:off x="12072620" y="6708866"/>
          <a:ext cx="78232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40096</xdr:rowOff>
    </xdr:from>
    <xdr:to>
      <xdr:col>67</xdr:col>
      <xdr:colOff>101600</xdr:colOff>
      <xdr:row>42</xdr:row>
      <xdr:rowOff>141696</xdr:rowOff>
    </xdr:to>
    <xdr:sp macro="" textlink="">
      <xdr:nvSpPr>
        <xdr:cNvPr id="347" name="楕円 346">
          <a:extLst>
            <a:ext uri="{FF2B5EF4-FFF2-40B4-BE49-F238E27FC236}">
              <a16:creationId xmlns:a16="http://schemas.microsoft.com/office/drawing/2014/main" id="{5626E5AB-102B-45A6-A848-8C9955338559}"/>
            </a:ext>
          </a:extLst>
        </xdr:cNvPr>
        <xdr:cNvSpPr/>
      </xdr:nvSpPr>
      <xdr:spPr>
        <a:xfrm>
          <a:off x="1123188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90896</xdr:rowOff>
    </xdr:to>
    <xdr:cxnSp macro="">
      <xdr:nvCxnSpPr>
        <xdr:cNvPr id="348" name="直線コネクタ 347">
          <a:extLst>
            <a:ext uri="{FF2B5EF4-FFF2-40B4-BE49-F238E27FC236}">
              <a16:creationId xmlns:a16="http://schemas.microsoft.com/office/drawing/2014/main" id="{1E5F3802-B4AC-4264-A1FA-498197D76EDA}"/>
            </a:ext>
          </a:extLst>
        </xdr:cNvPr>
        <xdr:cNvCxnSpPr/>
      </xdr:nvCxnSpPr>
      <xdr:spPr>
        <a:xfrm flipV="1">
          <a:off x="11282680" y="7081157"/>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B3A01202-E3E3-44F4-8278-AE783C3F8ABE}"/>
            </a:ext>
          </a:extLst>
        </xdr:cNvPr>
        <xdr:cNvSpPr txBox="1"/>
      </xdr:nvSpPr>
      <xdr:spPr>
        <a:xfrm>
          <a:off x="1343724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2C67920B-B2BA-4897-8C40-27E4ED984AA8}"/>
            </a:ext>
          </a:extLst>
        </xdr:cNvPr>
        <xdr:cNvSpPr txBox="1"/>
      </xdr:nvSpPr>
      <xdr:spPr>
        <a:xfrm>
          <a:off x="126752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69348E19-DAE1-4DC8-8665-BE07C480777A}"/>
            </a:ext>
          </a:extLst>
        </xdr:cNvPr>
        <xdr:cNvSpPr txBox="1"/>
      </xdr:nvSpPr>
      <xdr:spPr>
        <a:xfrm>
          <a:off x="119005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F8D43F4F-6ADF-4E83-B26C-E253EF17E42F}"/>
            </a:ext>
          </a:extLst>
        </xdr:cNvPr>
        <xdr:cNvSpPr txBox="1"/>
      </xdr:nvSpPr>
      <xdr:spPr>
        <a:xfrm>
          <a:off x="1110298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83837</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C6040D38-703C-43E8-A0B7-1C8B29DC48AA}"/>
            </a:ext>
          </a:extLst>
        </xdr:cNvPr>
        <xdr:cNvSpPr txBox="1"/>
      </xdr:nvSpPr>
      <xdr:spPr>
        <a:xfrm>
          <a:off x="134372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41A57938-3B86-43C8-9CEB-B8A16C8E2D94}"/>
            </a:ext>
          </a:extLst>
        </xdr:cNvPr>
        <xdr:cNvSpPr txBox="1"/>
      </xdr:nvSpPr>
      <xdr:spPr>
        <a:xfrm>
          <a:off x="1267524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82204</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1A3B4E8A-44A4-4DCA-AD6D-0140E12E1DD4}"/>
            </a:ext>
          </a:extLst>
        </xdr:cNvPr>
        <xdr:cNvSpPr txBox="1"/>
      </xdr:nvSpPr>
      <xdr:spPr>
        <a:xfrm>
          <a:off x="119005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132823</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B3365AD8-1E67-4CBF-AC0B-0604803471EC}"/>
            </a:ext>
          </a:extLst>
        </xdr:cNvPr>
        <xdr:cNvSpPr txBox="1"/>
      </xdr:nvSpPr>
      <xdr:spPr>
        <a:xfrm>
          <a:off x="1110298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11AE93F8-4402-45C7-B7F1-38389DA6FE7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78BCB788-DC82-4BAE-A51A-41F473F6ED3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D506CFBF-2CFC-4A5F-B43C-3F0145620B5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2A96FF0-1A7A-4D3A-B124-11027B7F74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4B694C2-9402-450D-85C8-D75363DDA8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D6F254B2-C14E-4B8B-A61F-545CBF55BD1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63400C9-07FF-4938-A03A-EA4FBDB16AC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A2FBA657-5810-46CF-AC5F-0116DC77184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2DD885D-EBA1-42B9-A792-D075C03FC17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8FB80EAC-E816-4B44-A2D6-70CB868149A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D63C5A69-CE6D-4212-ACA6-5FC54D69CD7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3EA6ED17-4ABC-4C29-BEA5-1C470E438C6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B54DEC02-72AC-4398-9FF7-1E09834733A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F9FC1319-3FB6-4EAA-9030-B74A216AB9A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DC50B1FF-F025-4DF7-BF81-1F05CB735F5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4C698353-2333-4160-A62E-4E015FCDBE1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6797D9B9-7D8F-41DD-8040-3FD7BB897FD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1C48947C-2B50-411B-BED1-7B1527FF68A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2861BEDA-8DD6-4B34-AA23-B1450536791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4ABC9788-3826-4561-9BA1-630095A41BD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FA28DC34-65F3-446E-9192-EF78FF711D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11472147-339F-4D4C-B70E-2DC20236BC6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E9BB0BDC-D294-40C2-A538-8035ABF40A4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80" name="直線コネクタ 379">
          <a:extLst>
            <a:ext uri="{FF2B5EF4-FFF2-40B4-BE49-F238E27FC236}">
              <a16:creationId xmlns:a16="http://schemas.microsoft.com/office/drawing/2014/main" id="{61A7AF00-7717-47D8-84D2-41853D63B960}"/>
            </a:ext>
          </a:extLst>
        </xdr:cNvPr>
        <xdr:cNvCxnSpPr/>
      </xdr:nvCxnSpPr>
      <xdr:spPr>
        <a:xfrm flipV="1">
          <a:off x="19509104" y="578929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6C1B002C-0110-4612-8C11-2EEFB4D316D0}"/>
            </a:ext>
          </a:extLst>
        </xdr:cNvPr>
        <xdr:cNvSpPr txBox="1"/>
      </xdr:nvSpPr>
      <xdr:spPr>
        <a:xfrm>
          <a:off x="19547840"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82" name="直線コネクタ 381">
          <a:extLst>
            <a:ext uri="{FF2B5EF4-FFF2-40B4-BE49-F238E27FC236}">
              <a16:creationId xmlns:a16="http://schemas.microsoft.com/office/drawing/2014/main" id="{11A156AD-BECC-46DE-9E6C-0E9346ECCD48}"/>
            </a:ext>
          </a:extLst>
        </xdr:cNvPr>
        <xdr:cNvCxnSpPr/>
      </xdr:nvCxnSpPr>
      <xdr:spPr>
        <a:xfrm>
          <a:off x="1944370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E105A06D-955E-4702-BB30-6FBBBAF6BA74}"/>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4" name="直線コネクタ 383">
          <a:extLst>
            <a:ext uri="{FF2B5EF4-FFF2-40B4-BE49-F238E27FC236}">
              <a16:creationId xmlns:a16="http://schemas.microsoft.com/office/drawing/2014/main" id="{E06DB303-2D96-4CE5-AD2C-3DC1BE65A89A}"/>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57F6B95B-3C34-4B73-9764-52E69D942565}"/>
            </a:ext>
          </a:extLst>
        </xdr:cNvPr>
        <xdr:cNvSpPr txBox="1"/>
      </xdr:nvSpPr>
      <xdr:spPr>
        <a:xfrm>
          <a:off x="19547840" y="637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386" name="フローチャート: 判断 385">
          <a:extLst>
            <a:ext uri="{FF2B5EF4-FFF2-40B4-BE49-F238E27FC236}">
              <a16:creationId xmlns:a16="http://schemas.microsoft.com/office/drawing/2014/main" id="{45B1646E-FA8E-422F-8B8C-CCFF257AC8A1}"/>
            </a:ext>
          </a:extLst>
        </xdr:cNvPr>
        <xdr:cNvSpPr/>
      </xdr:nvSpPr>
      <xdr:spPr>
        <a:xfrm>
          <a:off x="194589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387" name="フローチャート: 判断 386">
          <a:extLst>
            <a:ext uri="{FF2B5EF4-FFF2-40B4-BE49-F238E27FC236}">
              <a16:creationId xmlns:a16="http://schemas.microsoft.com/office/drawing/2014/main" id="{31252F23-4B50-49D9-A214-B605D69EA53E}"/>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8" name="フローチャート: 判断 387">
          <a:extLst>
            <a:ext uri="{FF2B5EF4-FFF2-40B4-BE49-F238E27FC236}">
              <a16:creationId xmlns:a16="http://schemas.microsoft.com/office/drawing/2014/main" id="{233940E7-1960-4D2E-B3E3-84C15550DD70}"/>
            </a:ext>
          </a:extLst>
        </xdr:cNvPr>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389" name="フローチャート: 判断 388">
          <a:extLst>
            <a:ext uri="{FF2B5EF4-FFF2-40B4-BE49-F238E27FC236}">
              <a16:creationId xmlns:a16="http://schemas.microsoft.com/office/drawing/2014/main" id="{7A6E76B9-BD35-47D3-8890-2659B0DEF808}"/>
            </a:ext>
          </a:extLst>
        </xdr:cNvPr>
        <xdr:cNvSpPr/>
      </xdr:nvSpPr>
      <xdr:spPr>
        <a:xfrm>
          <a:off x="1716278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90" name="フローチャート: 判断 389">
          <a:extLst>
            <a:ext uri="{FF2B5EF4-FFF2-40B4-BE49-F238E27FC236}">
              <a16:creationId xmlns:a16="http://schemas.microsoft.com/office/drawing/2014/main" id="{3CD15674-9A8E-4054-ACD8-2AB36E5BAA71}"/>
            </a:ext>
          </a:extLst>
        </xdr:cNvPr>
        <xdr:cNvSpPr/>
      </xdr:nvSpPr>
      <xdr:spPr>
        <a:xfrm>
          <a:off x="1638808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B79904B-640D-477E-99B7-8FA5EF004FA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5F54A5E-BF21-47D6-A7EF-67A2A0F40B0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C369E16-5D79-4F61-8918-3C676294729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F092ECD-DC1D-4000-B5C1-38960390EE9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12A9289-9A83-4587-8E73-3B72280793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149225</xdr:rowOff>
    </xdr:from>
    <xdr:to>
      <xdr:col>116</xdr:col>
      <xdr:colOff>114300</xdr:colOff>
      <xdr:row>41</xdr:row>
      <xdr:rowOff>79375</xdr:rowOff>
    </xdr:to>
    <xdr:sp macro="" textlink="">
      <xdr:nvSpPr>
        <xdr:cNvPr id="396" name="楕円 395">
          <a:extLst>
            <a:ext uri="{FF2B5EF4-FFF2-40B4-BE49-F238E27FC236}">
              <a16:creationId xmlns:a16="http://schemas.microsoft.com/office/drawing/2014/main" id="{5FF001D1-C58E-47C4-B084-5DB8C8E4F69C}"/>
            </a:ext>
          </a:extLst>
        </xdr:cNvPr>
        <xdr:cNvSpPr/>
      </xdr:nvSpPr>
      <xdr:spPr>
        <a:xfrm>
          <a:off x="19458940" y="6854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64152</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799F8AC3-5F2B-4F7B-80F6-FC4314E73C5F}"/>
            </a:ext>
          </a:extLst>
        </xdr:cNvPr>
        <xdr:cNvSpPr txBox="1"/>
      </xdr:nvSpPr>
      <xdr:spPr>
        <a:xfrm>
          <a:off x="1954784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398" name="楕円 397">
          <a:extLst>
            <a:ext uri="{FF2B5EF4-FFF2-40B4-BE49-F238E27FC236}">
              <a16:creationId xmlns:a16="http://schemas.microsoft.com/office/drawing/2014/main" id="{DF6700B7-AE5B-40FD-8632-0A9B7143FCCE}"/>
            </a:ext>
          </a:extLst>
        </xdr:cNvPr>
        <xdr:cNvSpPr/>
      </xdr:nvSpPr>
      <xdr:spPr>
        <a:xfrm>
          <a:off x="1873504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28575</xdr:rowOff>
    </xdr:from>
    <xdr:to>
      <xdr:col>116</xdr:col>
      <xdr:colOff>63500</xdr:colOff>
      <xdr:row>41</xdr:row>
      <xdr:rowOff>45720</xdr:rowOff>
    </xdr:to>
    <xdr:cxnSp macro="">
      <xdr:nvCxnSpPr>
        <xdr:cNvPr id="399" name="直線コネクタ 398">
          <a:extLst>
            <a:ext uri="{FF2B5EF4-FFF2-40B4-BE49-F238E27FC236}">
              <a16:creationId xmlns:a16="http://schemas.microsoft.com/office/drawing/2014/main" id="{0B5C40A0-3C8F-4155-8D6C-273A55B25443}"/>
            </a:ext>
          </a:extLst>
        </xdr:cNvPr>
        <xdr:cNvCxnSpPr/>
      </xdr:nvCxnSpPr>
      <xdr:spPr>
        <a:xfrm flipV="1">
          <a:off x="18778220" y="690181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19685</xdr:rowOff>
    </xdr:from>
    <xdr:to>
      <xdr:col>107</xdr:col>
      <xdr:colOff>101600</xdr:colOff>
      <xdr:row>41</xdr:row>
      <xdr:rowOff>121285</xdr:rowOff>
    </xdr:to>
    <xdr:sp macro="" textlink="">
      <xdr:nvSpPr>
        <xdr:cNvPr id="400" name="楕円 399">
          <a:extLst>
            <a:ext uri="{FF2B5EF4-FFF2-40B4-BE49-F238E27FC236}">
              <a16:creationId xmlns:a16="http://schemas.microsoft.com/office/drawing/2014/main" id="{0D7D6ABD-2420-44BD-A68A-43AE9742172D}"/>
            </a:ext>
          </a:extLst>
        </xdr:cNvPr>
        <xdr:cNvSpPr/>
      </xdr:nvSpPr>
      <xdr:spPr>
        <a:xfrm>
          <a:off x="1793748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70485</xdr:rowOff>
    </xdr:to>
    <xdr:cxnSp macro="">
      <xdr:nvCxnSpPr>
        <xdr:cNvPr id="401" name="直線コネクタ 400">
          <a:extLst>
            <a:ext uri="{FF2B5EF4-FFF2-40B4-BE49-F238E27FC236}">
              <a16:creationId xmlns:a16="http://schemas.microsoft.com/office/drawing/2014/main" id="{E07D768E-4083-4C63-ABC2-56055637E415}"/>
            </a:ext>
          </a:extLst>
        </xdr:cNvPr>
        <xdr:cNvCxnSpPr/>
      </xdr:nvCxnSpPr>
      <xdr:spPr>
        <a:xfrm flipV="1">
          <a:off x="17988280" y="691896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402" name="楕円 401">
          <a:extLst>
            <a:ext uri="{FF2B5EF4-FFF2-40B4-BE49-F238E27FC236}">
              <a16:creationId xmlns:a16="http://schemas.microsoft.com/office/drawing/2014/main" id="{2B8D14CD-4E32-4FE8-9529-68090B564A71}"/>
            </a:ext>
          </a:extLst>
        </xdr:cNvPr>
        <xdr:cNvSpPr/>
      </xdr:nvSpPr>
      <xdr:spPr>
        <a:xfrm>
          <a:off x="1716278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70485</xdr:rowOff>
    </xdr:from>
    <xdr:to>
      <xdr:col>107</xdr:col>
      <xdr:colOff>50800</xdr:colOff>
      <xdr:row>41</xdr:row>
      <xdr:rowOff>72390</xdr:rowOff>
    </xdr:to>
    <xdr:cxnSp macro="">
      <xdr:nvCxnSpPr>
        <xdr:cNvPr id="403" name="直線コネクタ 402">
          <a:extLst>
            <a:ext uri="{FF2B5EF4-FFF2-40B4-BE49-F238E27FC236}">
              <a16:creationId xmlns:a16="http://schemas.microsoft.com/office/drawing/2014/main" id="{43C1AC45-99DB-4EE8-8266-E2857639CAB2}"/>
            </a:ext>
          </a:extLst>
        </xdr:cNvPr>
        <xdr:cNvCxnSpPr/>
      </xdr:nvCxnSpPr>
      <xdr:spPr>
        <a:xfrm flipV="1">
          <a:off x="17213580" y="694372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23495</xdr:rowOff>
    </xdr:from>
    <xdr:to>
      <xdr:col>98</xdr:col>
      <xdr:colOff>38100</xdr:colOff>
      <xdr:row>41</xdr:row>
      <xdr:rowOff>125095</xdr:rowOff>
    </xdr:to>
    <xdr:sp macro="" textlink="">
      <xdr:nvSpPr>
        <xdr:cNvPr id="404" name="楕円 403">
          <a:extLst>
            <a:ext uri="{FF2B5EF4-FFF2-40B4-BE49-F238E27FC236}">
              <a16:creationId xmlns:a16="http://schemas.microsoft.com/office/drawing/2014/main" id="{CBB470AF-123D-4B59-9414-B997E219E6C1}"/>
            </a:ext>
          </a:extLst>
        </xdr:cNvPr>
        <xdr:cNvSpPr/>
      </xdr:nvSpPr>
      <xdr:spPr>
        <a:xfrm>
          <a:off x="16388080" y="6896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74295</xdr:rowOff>
    </xdr:to>
    <xdr:cxnSp macro="">
      <xdr:nvCxnSpPr>
        <xdr:cNvPr id="405" name="直線コネクタ 404">
          <a:extLst>
            <a:ext uri="{FF2B5EF4-FFF2-40B4-BE49-F238E27FC236}">
              <a16:creationId xmlns:a16="http://schemas.microsoft.com/office/drawing/2014/main" id="{B6F355B5-F71A-45BE-9995-04C190C83B13}"/>
            </a:ext>
          </a:extLst>
        </xdr:cNvPr>
        <xdr:cNvCxnSpPr/>
      </xdr:nvCxnSpPr>
      <xdr:spPr>
        <a:xfrm flipV="1">
          <a:off x="16431260" y="694563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C4BA40D1-2EA0-47E2-8E9B-5E38FC52C931}"/>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B2AAAA73-9729-4755-A495-D66C5E3DDCD9}"/>
            </a:ext>
          </a:extLst>
        </xdr:cNvPr>
        <xdr:cNvSpPr txBox="1"/>
      </xdr:nvSpPr>
      <xdr:spPr>
        <a:xfrm>
          <a:off x="177762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6255EE01-81B5-4F02-8770-B89731303A7F}"/>
            </a:ext>
          </a:extLst>
        </xdr:cNvPr>
        <xdr:cNvSpPr txBox="1"/>
      </xdr:nvSpPr>
      <xdr:spPr>
        <a:xfrm>
          <a:off x="1700156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BD073920-D0F3-4FC9-9907-8BD0E8D2DEEA}"/>
            </a:ext>
          </a:extLst>
        </xdr:cNvPr>
        <xdr:cNvSpPr txBox="1"/>
      </xdr:nvSpPr>
      <xdr:spPr>
        <a:xfrm>
          <a:off x="162268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352F54AB-85B4-423D-A682-0D11C824D8D9}"/>
            </a:ext>
          </a:extLst>
        </xdr:cNvPr>
        <xdr:cNvSpPr txBox="1"/>
      </xdr:nvSpPr>
      <xdr:spPr>
        <a:xfrm>
          <a:off x="185611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112412</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A4D42015-483E-42A1-98FC-6B39983829DF}"/>
            </a:ext>
          </a:extLst>
        </xdr:cNvPr>
        <xdr:cNvSpPr txBox="1"/>
      </xdr:nvSpPr>
      <xdr:spPr>
        <a:xfrm>
          <a:off x="1777626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8B75997E-6907-457F-8272-05D47789665A}"/>
            </a:ext>
          </a:extLst>
        </xdr:cNvPr>
        <xdr:cNvSpPr txBox="1"/>
      </xdr:nvSpPr>
      <xdr:spPr>
        <a:xfrm>
          <a:off x="170015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116222</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CCA26F24-C354-4D9C-8F70-0176E5E5FBB6}"/>
            </a:ext>
          </a:extLst>
        </xdr:cNvPr>
        <xdr:cNvSpPr txBox="1"/>
      </xdr:nvSpPr>
      <xdr:spPr>
        <a:xfrm>
          <a:off x="1622686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96F4A5C9-5D13-4CAF-8E00-B46F35EC4E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D3773E98-6AB2-4BD3-9A6B-C612B55778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7C9CDC-79BA-4ECF-BD1E-7238805B955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55313315-2B25-4A8A-82C4-005392F992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160086AF-CF34-49E5-9CD6-C161F2558B9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E6C4C2E4-719E-464D-8513-60CD3AE9342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3CE3238A-591F-4D3C-A372-B422A83292E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81FEAF54-382C-42C1-8061-967FBB6A80D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8AA96981-BFAF-499E-92B9-8AF0D3EB743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CC39A261-C6A5-41B2-85EB-99E97859ADA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242B8485-73A7-46DD-93C7-FD2E52D59A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64C98060-DE2F-48E0-831F-EB9E4CB8C4B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7B35A7BE-9B9E-4A8A-88A2-32261D7C05A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CCDBA98F-C343-4EAF-99AA-3FEF1F44A53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8FC729D7-FA6B-40A6-AF1D-996A8B33DED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C41DE8D2-4CDC-4D8D-ADA6-EF2FB373EE8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21E01324-09D4-4493-9FBB-3F943BB2D13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20DD2B82-2254-49C7-BDD0-34EC6EB28E7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7597BFD7-34E5-4E15-B610-6716050BA9A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405E486A-532F-4009-BCA8-E35ED68B362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F975CAAC-FDF9-4BFD-B7A2-0F82B6549CE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488E5920-F03F-4512-A8C1-FB57F372FA0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B42374D0-EE72-4DC0-87C0-81158F53F8D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7FC82B13-726B-431E-A713-EB7B6567CED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8" name="直線コネクタ 437">
          <a:extLst>
            <a:ext uri="{FF2B5EF4-FFF2-40B4-BE49-F238E27FC236}">
              <a16:creationId xmlns:a16="http://schemas.microsoft.com/office/drawing/2014/main" id="{859FDF06-839F-4C25-BF6B-D33AB58EB0B8}"/>
            </a:ext>
          </a:extLst>
        </xdr:cNvPr>
        <xdr:cNvCxnSpPr/>
      </xdr:nvCxnSpPr>
      <xdr:spPr>
        <a:xfrm flipV="1">
          <a:off x="14375764" y="92773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F50FD004-E1DA-4CC9-B23A-ADAA15954641}"/>
            </a:ext>
          </a:extLst>
        </xdr:cNvPr>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0" name="直線コネクタ 439">
          <a:extLst>
            <a:ext uri="{FF2B5EF4-FFF2-40B4-BE49-F238E27FC236}">
              <a16:creationId xmlns:a16="http://schemas.microsoft.com/office/drawing/2014/main" id="{0EC01D9C-EB66-4C80-A669-869F1726F203}"/>
            </a:ext>
          </a:extLst>
        </xdr:cNvPr>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52BC69A3-EA41-4056-B30E-1F2098E529F1}"/>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2" name="直線コネクタ 441">
          <a:extLst>
            <a:ext uri="{FF2B5EF4-FFF2-40B4-BE49-F238E27FC236}">
              <a16:creationId xmlns:a16="http://schemas.microsoft.com/office/drawing/2014/main" id="{241DF1E8-4EE3-4850-8FD0-6DBD77BBCF89}"/>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6C54CB6E-3BAB-441D-9254-17C920EC3DAA}"/>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a:extLst>
            <a:ext uri="{FF2B5EF4-FFF2-40B4-BE49-F238E27FC236}">
              <a16:creationId xmlns:a16="http://schemas.microsoft.com/office/drawing/2014/main" id="{E0801D84-4C5E-4D4B-A4D8-7C297DBD99FF}"/>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5" name="フローチャート: 判断 444">
          <a:extLst>
            <a:ext uri="{FF2B5EF4-FFF2-40B4-BE49-F238E27FC236}">
              <a16:creationId xmlns:a16="http://schemas.microsoft.com/office/drawing/2014/main" id="{BADE327A-69D3-48A6-964C-CDBD7EC02AC5}"/>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6" name="フローチャート: 判断 445">
          <a:extLst>
            <a:ext uri="{FF2B5EF4-FFF2-40B4-BE49-F238E27FC236}">
              <a16:creationId xmlns:a16="http://schemas.microsoft.com/office/drawing/2014/main" id="{DF2568B2-A160-4E11-A617-103A7559A225}"/>
            </a:ext>
          </a:extLst>
        </xdr:cNvPr>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7" name="フローチャート: 判断 446">
          <a:extLst>
            <a:ext uri="{FF2B5EF4-FFF2-40B4-BE49-F238E27FC236}">
              <a16:creationId xmlns:a16="http://schemas.microsoft.com/office/drawing/2014/main" id="{6CC03317-131C-4C6B-BD0C-B0C2B6259672}"/>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フローチャート: 判断 447">
          <a:extLst>
            <a:ext uri="{FF2B5EF4-FFF2-40B4-BE49-F238E27FC236}">
              <a16:creationId xmlns:a16="http://schemas.microsoft.com/office/drawing/2014/main" id="{D6AB6EEA-2D7B-4361-A8F4-83CAADE28884}"/>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14C657D-2252-454D-9310-E41E617D1A2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64F4714-C6B1-4641-90EF-D97519D459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F0BA4A7-9968-44DC-844A-6289FA42D3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C11AB30-E573-46DC-8A0D-D45F9E9985E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BCCF7BB-F804-40B7-858F-E8E4CC190CB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454" name="楕円 453">
          <a:extLst>
            <a:ext uri="{FF2B5EF4-FFF2-40B4-BE49-F238E27FC236}">
              <a16:creationId xmlns:a16="http://schemas.microsoft.com/office/drawing/2014/main" id="{74FFAE74-6CDB-415C-A327-38CF93545815}"/>
            </a:ext>
          </a:extLst>
        </xdr:cNvPr>
        <xdr:cNvSpPr/>
      </xdr:nvSpPr>
      <xdr:spPr>
        <a:xfrm>
          <a:off x="14325600" y="100780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D2247F61-FA60-44B3-BF04-FDB978701FD8}"/>
            </a:ext>
          </a:extLst>
        </xdr:cNvPr>
        <xdr:cNvSpPr txBox="1"/>
      </xdr:nvSpPr>
      <xdr:spPr>
        <a:xfrm>
          <a:off x="144145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456" name="楕円 455">
          <a:extLst>
            <a:ext uri="{FF2B5EF4-FFF2-40B4-BE49-F238E27FC236}">
              <a16:creationId xmlns:a16="http://schemas.microsoft.com/office/drawing/2014/main" id="{23D7E768-4F53-457B-9A09-006FB275F99D}"/>
            </a:ext>
          </a:extLst>
        </xdr:cNvPr>
        <xdr:cNvSpPr/>
      </xdr:nvSpPr>
      <xdr:spPr>
        <a:xfrm>
          <a:off x="135788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70485</xdr:rowOff>
    </xdr:to>
    <xdr:cxnSp macro="">
      <xdr:nvCxnSpPr>
        <xdr:cNvPr id="457" name="直線コネクタ 456">
          <a:extLst>
            <a:ext uri="{FF2B5EF4-FFF2-40B4-BE49-F238E27FC236}">
              <a16:creationId xmlns:a16="http://schemas.microsoft.com/office/drawing/2014/main" id="{ED8FDAE8-2DA4-4D3A-B3DA-1A5FEDCC3173}"/>
            </a:ext>
          </a:extLst>
        </xdr:cNvPr>
        <xdr:cNvCxnSpPr/>
      </xdr:nvCxnSpPr>
      <xdr:spPr>
        <a:xfrm>
          <a:off x="13629640" y="1006602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458" name="楕円 457">
          <a:extLst>
            <a:ext uri="{FF2B5EF4-FFF2-40B4-BE49-F238E27FC236}">
              <a16:creationId xmlns:a16="http://schemas.microsoft.com/office/drawing/2014/main" id="{188B7DEE-4BFE-4364-BA08-A27F1C0567A2}"/>
            </a:ext>
          </a:extLst>
        </xdr:cNvPr>
        <xdr:cNvSpPr/>
      </xdr:nvSpPr>
      <xdr:spPr>
        <a:xfrm>
          <a:off x="128041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60</xdr:row>
      <xdr:rowOff>7620</xdr:rowOff>
    </xdr:to>
    <xdr:cxnSp macro="">
      <xdr:nvCxnSpPr>
        <xdr:cNvPr id="459" name="直線コネクタ 458">
          <a:extLst>
            <a:ext uri="{FF2B5EF4-FFF2-40B4-BE49-F238E27FC236}">
              <a16:creationId xmlns:a16="http://schemas.microsoft.com/office/drawing/2014/main" id="{58FC488A-04B1-414E-9732-2EAF881B45FD}"/>
            </a:ext>
          </a:extLst>
        </xdr:cNvPr>
        <xdr:cNvCxnSpPr/>
      </xdr:nvCxnSpPr>
      <xdr:spPr>
        <a:xfrm>
          <a:off x="12854940" y="9888855"/>
          <a:ext cx="7747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460" name="楕円 459">
          <a:extLst>
            <a:ext uri="{FF2B5EF4-FFF2-40B4-BE49-F238E27FC236}">
              <a16:creationId xmlns:a16="http://schemas.microsoft.com/office/drawing/2014/main" id="{5EDD522C-F296-41A6-90A0-B5B53DFA4C6C}"/>
            </a:ext>
          </a:extLst>
        </xdr:cNvPr>
        <xdr:cNvSpPr/>
      </xdr:nvSpPr>
      <xdr:spPr>
        <a:xfrm>
          <a:off x="12029440" y="1012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60</xdr:row>
      <xdr:rowOff>116205</xdr:rowOff>
    </xdr:to>
    <xdr:cxnSp macro="">
      <xdr:nvCxnSpPr>
        <xdr:cNvPr id="461" name="直線コネクタ 460">
          <a:extLst>
            <a:ext uri="{FF2B5EF4-FFF2-40B4-BE49-F238E27FC236}">
              <a16:creationId xmlns:a16="http://schemas.microsoft.com/office/drawing/2014/main" id="{227BBAD4-7D53-4E33-AC36-297CAEB04934}"/>
            </a:ext>
          </a:extLst>
        </xdr:cNvPr>
        <xdr:cNvCxnSpPr/>
      </xdr:nvCxnSpPr>
      <xdr:spPr>
        <a:xfrm flipV="1">
          <a:off x="12072620" y="9888855"/>
          <a:ext cx="78232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462" name="楕円 461">
          <a:extLst>
            <a:ext uri="{FF2B5EF4-FFF2-40B4-BE49-F238E27FC236}">
              <a16:creationId xmlns:a16="http://schemas.microsoft.com/office/drawing/2014/main" id="{EEDB7729-CBE0-43CA-98E8-C5DAEFBCAD6E}"/>
            </a:ext>
          </a:extLst>
        </xdr:cNvPr>
        <xdr:cNvSpPr/>
      </xdr:nvSpPr>
      <xdr:spPr>
        <a:xfrm>
          <a:off x="11231880" y="1018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116205</xdr:rowOff>
    </xdr:from>
    <xdr:to>
      <xdr:col>71</xdr:col>
      <xdr:colOff>177800</xdr:colOff>
      <xdr:row>61</xdr:row>
      <xdr:rowOff>7620</xdr:rowOff>
    </xdr:to>
    <xdr:cxnSp macro="">
      <xdr:nvCxnSpPr>
        <xdr:cNvPr id="463" name="直線コネクタ 462">
          <a:extLst>
            <a:ext uri="{FF2B5EF4-FFF2-40B4-BE49-F238E27FC236}">
              <a16:creationId xmlns:a16="http://schemas.microsoft.com/office/drawing/2014/main" id="{37EAAB27-A39A-4F98-B751-B50C13F3CF30}"/>
            </a:ext>
          </a:extLst>
        </xdr:cNvPr>
        <xdr:cNvCxnSpPr/>
      </xdr:nvCxnSpPr>
      <xdr:spPr>
        <a:xfrm flipV="1">
          <a:off x="11282680" y="1017460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64" name="n_1aveValue【学校施設】&#10;有形固定資産減価償却率">
          <a:extLst>
            <a:ext uri="{FF2B5EF4-FFF2-40B4-BE49-F238E27FC236}">
              <a16:creationId xmlns:a16="http://schemas.microsoft.com/office/drawing/2014/main" id="{28A20951-E22F-4056-9DA3-002B4D2FEA0C}"/>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65" name="n_2aveValue【学校施設】&#10;有形固定資産減価償却率">
          <a:extLst>
            <a:ext uri="{FF2B5EF4-FFF2-40B4-BE49-F238E27FC236}">
              <a16:creationId xmlns:a16="http://schemas.microsoft.com/office/drawing/2014/main" id="{57FE0702-4A8F-4ED7-92F1-2A15A0A79C5A}"/>
            </a:ext>
          </a:extLst>
        </xdr:cNvPr>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6" name="n_3aveValue【学校施設】&#10;有形固定資産減価償却率">
          <a:extLst>
            <a:ext uri="{FF2B5EF4-FFF2-40B4-BE49-F238E27FC236}">
              <a16:creationId xmlns:a16="http://schemas.microsoft.com/office/drawing/2014/main" id="{041F625F-2CF1-47C2-BFFE-51C74AF8CDC0}"/>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7" name="n_4aveValue【学校施設】&#10;有形固定資産減価償却率">
          <a:extLst>
            <a:ext uri="{FF2B5EF4-FFF2-40B4-BE49-F238E27FC236}">
              <a16:creationId xmlns:a16="http://schemas.microsoft.com/office/drawing/2014/main" id="{4FEDF841-769A-43E7-9A11-E39B5983AEFA}"/>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468" name="n_1mainValue【学校施設】&#10;有形固定資産減価償却率">
          <a:extLst>
            <a:ext uri="{FF2B5EF4-FFF2-40B4-BE49-F238E27FC236}">
              <a16:creationId xmlns:a16="http://schemas.microsoft.com/office/drawing/2014/main" id="{60FEEF8D-239D-4557-9DF8-19B5B8E46CC6}"/>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469" name="n_2mainValue【学校施設】&#10;有形固定資産減価償却率">
          <a:extLst>
            <a:ext uri="{FF2B5EF4-FFF2-40B4-BE49-F238E27FC236}">
              <a16:creationId xmlns:a16="http://schemas.microsoft.com/office/drawing/2014/main" id="{93CEEB97-40AB-40C5-AD5B-22FF78ACFB2B}"/>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470" name="n_3mainValue【学校施設】&#10;有形固定資産減価償却率">
          <a:extLst>
            <a:ext uri="{FF2B5EF4-FFF2-40B4-BE49-F238E27FC236}">
              <a16:creationId xmlns:a16="http://schemas.microsoft.com/office/drawing/2014/main" id="{4C1A14BB-4E6D-4C16-A5B5-4CE6163E3306}"/>
            </a:ext>
          </a:extLst>
        </xdr:cNvPr>
        <xdr:cNvSpPr txBox="1"/>
      </xdr:nvSpPr>
      <xdr:spPr>
        <a:xfrm>
          <a:off x="119005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471" name="n_4mainValue【学校施設】&#10;有形固定資産減価償却率">
          <a:extLst>
            <a:ext uri="{FF2B5EF4-FFF2-40B4-BE49-F238E27FC236}">
              <a16:creationId xmlns:a16="http://schemas.microsoft.com/office/drawing/2014/main" id="{728EF512-A59E-481E-BFED-F4A15C4EA72F}"/>
            </a:ext>
          </a:extLst>
        </xdr:cNvPr>
        <xdr:cNvSpPr txBox="1"/>
      </xdr:nvSpPr>
      <xdr:spPr>
        <a:xfrm>
          <a:off x="1110298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D0A519F9-D0B1-4512-B08C-E74F0856FBD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56F65A22-D278-45B6-8313-C8D769B903B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9031119E-52B7-4ABC-AC4E-F31A41E2565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B7441E88-4FB1-4472-A634-3E9858379C5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41740BE6-FBED-4E1E-A577-13DABA33379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B8F97B1B-8131-481D-954F-53CFAD7590D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C2C66643-9CB8-44B6-AE6D-310C9E8473F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AB99C01A-F858-45C7-88F5-17120AF8390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88215662-7799-4BF1-84E8-4BDB4ED582A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F66347F7-1B57-4C34-A50C-03E177B64CA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41A33288-D283-4592-9552-349364D1627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3A5899E8-4F6C-4190-BB63-80841B43A27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DA2FCFAD-0243-46DA-BC4B-615C4EC3BE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ABF1DECA-DFC3-4322-B765-15D37A3FF61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FC6A5DBE-72EA-4BE5-A290-6E2EDFE71B9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DD809314-6377-4A03-8A73-24271F3F5C8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95DC5ABE-2C8D-4203-999E-6FA0987E01B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5B660406-D3AD-4991-A8CB-1BA2AF9F6E6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F5B85C60-347C-4F9F-B030-8B77CCD7BE6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45AE86A2-10CD-4A78-9703-83B9FB38895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BBE9EE42-3302-48AD-BD41-E124B14C629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A3EE2DFA-848C-4A2D-A5D6-0634BBA82DF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C7CC79B5-600E-4398-9BDA-15F01F0A8B3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576A121B-DC45-45DB-9506-E0C34A05471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6" name="直線コネクタ 495">
          <a:extLst>
            <a:ext uri="{FF2B5EF4-FFF2-40B4-BE49-F238E27FC236}">
              <a16:creationId xmlns:a16="http://schemas.microsoft.com/office/drawing/2014/main" id="{483CB65E-AE3E-4B83-9DE0-4C8E2AA5F402}"/>
            </a:ext>
          </a:extLst>
        </xdr:cNvPr>
        <xdr:cNvCxnSpPr/>
      </xdr:nvCxnSpPr>
      <xdr:spPr>
        <a:xfrm flipV="1">
          <a:off x="19509104" y="9269349"/>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7" name="【学校施設】&#10;一人当たり面積最小値テキスト">
          <a:extLst>
            <a:ext uri="{FF2B5EF4-FFF2-40B4-BE49-F238E27FC236}">
              <a16:creationId xmlns:a16="http://schemas.microsoft.com/office/drawing/2014/main" id="{8C12C90A-58B4-4EFA-95AE-21F3559CC576}"/>
            </a:ext>
          </a:extLst>
        </xdr:cNvPr>
        <xdr:cNvSpPr txBox="1"/>
      </xdr:nvSpPr>
      <xdr:spPr>
        <a:xfrm>
          <a:off x="19547840"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8" name="直線コネクタ 497">
          <a:extLst>
            <a:ext uri="{FF2B5EF4-FFF2-40B4-BE49-F238E27FC236}">
              <a16:creationId xmlns:a16="http://schemas.microsoft.com/office/drawing/2014/main" id="{B2C243E7-5FBA-4F52-A8A0-D9749588C19E}"/>
            </a:ext>
          </a:extLst>
        </xdr:cNvPr>
        <xdr:cNvCxnSpPr/>
      </xdr:nvCxnSpPr>
      <xdr:spPr>
        <a:xfrm>
          <a:off x="19443700" y="1072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9" name="【学校施設】&#10;一人当たり面積最大値テキスト">
          <a:extLst>
            <a:ext uri="{FF2B5EF4-FFF2-40B4-BE49-F238E27FC236}">
              <a16:creationId xmlns:a16="http://schemas.microsoft.com/office/drawing/2014/main" id="{F0E55204-1C1E-489C-8B38-E4885A929B5A}"/>
            </a:ext>
          </a:extLst>
        </xdr:cNvPr>
        <xdr:cNvSpPr txBox="1"/>
      </xdr:nvSpPr>
      <xdr:spPr>
        <a:xfrm>
          <a:off x="19547840" y="90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00" name="直線コネクタ 499">
          <a:extLst>
            <a:ext uri="{FF2B5EF4-FFF2-40B4-BE49-F238E27FC236}">
              <a16:creationId xmlns:a16="http://schemas.microsoft.com/office/drawing/2014/main" id="{F9CACD02-5688-4106-95A2-93E48F7A0E5D}"/>
            </a:ext>
          </a:extLst>
        </xdr:cNvPr>
        <xdr:cNvCxnSpPr/>
      </xdr:nvCxnSpPr>
      <xdr:spPr>
        <a:xfrm>
          <a:off x="19443700" y="926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501" name="【学校施設】&#10;一人当たり面積平均値テキスト">
          <a:extLst>
            <a:ext uri="{FF2B5EF4-FFF2-40B4-BE49-F238E27FC236}">
              <a16:creationId xmlns:a16="http://schemas.microsoft.com/office/drawing/2014/main" id="{38ED5E79-8BFC-47EA-A3C8-886347B11F3A}"/>
            </a:ext>
          </a:extLst>
        </xdr:cNvPr>
        <xdr:cNvSpPr txBox="1"/>
      </xdr:nvSpPr>
      <xdr:spPr>
        <a:xfrm>
          <a:off x="19547840" y="1024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2" name="フローチャート: 判断 501">
          <a:extLst>
            <a:ext uri="{FF2B5EF4-FFF2-40B4-BE49-F238E27FC236}">
              <a16:creationId xmlns:a16="http://schemas.microsoft.com/office/drawing/2014/main" id="{D809DB38-5B25-4D30-8419-3FFE08E2A84B}"/>
            </a:ext>
          </a:extLst>
        </xdr:cNvPr>
        <xdr:cNvSpPr/>
      </xdr:nvSpPr>
      <xdr:spPr>
        <a:xfrm>
          <a:off x="19458940" y="1026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3" name="フローチャート: 判断 502">
          <a:extLst>
            <a:ext uri="{FF2B5EF4-FFF2-40B4-BE49-F238E27FC236}">
              <a16:creationId xmlns:a16="http://schemas.microsoft.com/office/drawing/2014/main" id="{76B4AA5E-5DD3-4905-AD02-2CEED43C600E}"/>
            </a:ext>
          </a:extLst>
        </xdr:cNvPr>
        <xdr:cNvSpPr/>
      </xdr:nvSpPr>
      <xdr:spPr>
        <a:xfrm>
          <a:off x="1873504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4" name="フローチャート: 判断 503">
          <a:extLst>
            <a:ext uri="{FF2B5EF4-FFF2-40B4-BE49-F238E27FC236}">
              <a16:creationId xmlns:a16="http://schemas.microsoft.com/office/drawing/2014/main" id="{24D575B2-8E61-4EBC-AC25-85739C3E66A4}"/>
            </a:ext>
          </a:extLst>
        </xdr:cNvPr>
        <xdr:cNvSpPr/>
      </xdr:nvSpPr>
      <xdr:spPr>
        <a:xfrm>
          <a:off x="179374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5" name="フローチャート: 判断 504">
          <a:extLst>
            <a:ext uri="{FF2B5EF4-FFF2-40B4-BE49-F238E27FC236}">
              <a16:creationId xmlns:a16="http://schemas.microsoft.com/office/drawing/2014/main" id="{BFD127B1-E86F-4333-8EC9-8DA771E98BB1}"/>
            </a:ext>
          </a:extLst>
        </xdr:cNvPr>
        <xdr:cNvSpPr/>
      </xdr:nvSpPr>
      <xdr:spPr>
        <a:xfrm>
          <a:off x="17162780" y="1027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6" name="フローチャート: 判断 505">
          <a:extLst>
            <a:ext uri="{FF2B5EF4-FFF2-40B4-BE49-F238E27FC236}">
              <a16:creationId xmlns:a16="http://schemas.microsoft.com/office/drawing/2014/main" id="{BCB9C9C7-CEE2-4445-BC49-4821E097C740}"/>
            </a:ext>
          </a:extLst>
        </xdr:cNvPr>
        <xdr:cNvSpPr/>
      </xdr:nvSpPr>
      <xdr:spPr>
        <a:xfrm>
          <a:off x="1638808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C46851C-DBEB-4B26-96B3-7CF72D48B96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F6B61D5-E412-4B2A-826E-FC8FC51F302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B95D35F-8423-4E8D-9284-F9D85D4619F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649A1F2-85EB-43B4-AAFA-EB10071B06D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E3808D6E-79A1-4F56-8058-B8B685850EC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123698</xdr:rowOff>
    </xdr:from>
    <xdr:to>
      <xdr:col>116</xdr:col>
      <xdr:colOff>114300</xdr:colOff>
      <xdr:row>61</xdr:row>
      <xdr:rowOff>53848</xdr:rowOff>
    </xdr:to>
    <xdr:sp macro="" textlink="">
      <xdr:nvSpPr>
        <xdr:cNvPr id="512" name="楕円 511">
          <a:extLst>
            <a:ext uri="{FF2B5EF4-FFF2-40B4-BE49-F238E27FC236}">
              <a16:creationId xmlns:a16="http://schemas.microsoft.com/office/drawing/2014/main" id="{EA6F853C-C971-4732-B6B7-2733DDD4D158}"/>
            </a:ext>
          </a:extLst>
        </xdr:cNvPr>
        <xdr:cNvSpPr/>
      </xdr:nvSpPr>
      <xdr:spPr>
        <a:xfrm>
          <a:off x="19458940" y="10182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146575</xdr:rowOff>
    </xdr:from>
    <xdr:ext cx="469744" cy="259045"/>
    <xdr:sp macro="" textlink="">
      <xdr:nvSpPr>
        <xdr:cNvPr id="513" name="【学校施設】&#10;一人当たり面積該当値テキスト">
          <a:extLst>
            <a:ext uri="{FF2B5EF4-FFF2-40B4-BE49-F238E27FC236}">
              <a16:creationId xmlns:a16="http://schemas.microsoft.com/office/drawing/2014/main" id="{6BAF6C4F-5BCF-4501-97C5-978B214566E9}"/>
            </a:ext>
          </a:extLst>
        </xdr:cNvPr>
        <xdr:cNvSpPr txBox="1"/>
      </xdr:nvSpPr>
      <xdr:spPr>
        <a:xfrm>
          <a:off x="1954784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141605</xdr:rowOff>
    </xdr:from>
    <xdr:to>
      <xdr:col>112</xdr:col>
      <xdr:colOff>38100</xdr:colOff>
      <xdr:row>61</xdr:row>
      <xdr:rowOff>71755</xdr:rowOff>
    </xdr:to>
    <xdr:sp macro="" textlink="">
      <xdr:nvSpPr>
        <xdr:cNvPr id="514" name="楕円 513">
          <a:extLst>
            <a:ext uri="{FF2B5EF4-FFF2-40B4-BE49-F238E27FC236}">
              <a16:creationId xmlns:a16="http://schemas.microsoft.com/office/drawing/2014/main" id="{5EF3B7B4-FF4A-4264-BE89-838D4B62C51B}"/>
            </a:ext>
          </a:extLst>
        </xdr:cNvPr>
        <xdr:cNvSpPr/>
      </xdr:nvSpPr>
      <xdr:spPr>
        <a:xfrm>
          <a:off x="18735040" y="1020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xdr:rowOff>
    </xdr:from>
    <xdr:to>
      <xdr:col>116</xdr:col>
      <xdr:colOff>63500</xdr:colOff>
      <xdr:row>61</xdr:row>
      <xdr:rowOff>20955</xdr:rowOff>
    </xdr:to>
    <xdr:cxnSp macro="">
      <xdr:nvCxnSpPr>
        <xdr:cNvPr id="515" name="直線コネクタ 514">
          <a:extLst>
            <a:ext uri="{FF2B5EF4-FFF2-40B4-BE49-F238E27FC236}">
              <a16:creationId xmlns:a16="http://schemas.microsoft.com/office/drawing/2014/main" id="{7D1120D6-934A-48F3-978E-40EA463DD741}"/>
            </a:ext>
          </a:extLst>
        </xdr:cNvPr>
        <xdr:cNvCxnSpPr/>
      </xdr:nvCxnSpPr>
      <xdr:spPr>
        <a:xfrm flipV="1">
          <a:off x="18778220" y="10229088"/>
          <a:ext cx="73152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39116</xdr:rowOff>
    </xdr:from>
    <xdr:to>
      <xdr:col>107</xdr:col>
      <xdr:colOff>101600</xdr:colOff>
      <xdr:row>60</xdr:row>
      <xdr:rowOff>140716</xdr:rowOff>
    </xdr:to>
    <xdr:sp macro="" textlink="">
      <xdr:nvSpPr>
        <xdr:cNvPr id="516" name="楕円 515">
          <a:extLst>
            <a:ext uri="{FF2B5EF4-FFF2-40B4-BE49-F238E27FC236}">
              <a16:creationId xmlns:a16="http://schemas.microsoft.com/office/drawing/2014/main" id="{46997A46-36D2-44F0-AE18-1C25B6D56112}"/>
            </a:ext>
          </a:extLst>
        </xdr:cNvPr>
        <xdr:cNvSpPr/>
      </xdr:nvSpPr>
      <xdr:spPr>
        <a:xfrm>
          <a:off x="1793748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89916</xdr:rowOff>
    </xdr:from>
    <xdr:to>
      <xdr:col>111</xdr:col>
      <xdr:colOff>177800</xdr:colOff>
      <xdr:row>61</xdr:row>
      <xdr:rowOff>20955</xdr:rowOff>
    </xdr:to>
    <xdr:cxnSp macro="">
      <xdr:nvCxnSpPr>
        <xdr:cNvPr id="517" name="直線コネクタ 516">
          <a:extLst>
            <a:ext uri="{FF2B5EF4-FFF2-40B4-BE49-F238E27FC236}">
              <a16:creationId xmlns:a16="http://schemas.microsoft.com/office/drawing/2014/main" id="{F5DFEEC7-7F48-4A3E-BCE1-D49F3C09548D}"/>
            </a:ext>
          </a:extLst>
        </xdr:cNvPr>
        <xdr:cNvCxnSpPr/>
      </xdr:nvCxnSpPr>
      <xdr:spPr>
        <a:xfrm>
          <a:off x="17988280" y="10148316"/>
          <a:ext cx="78994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54737</xdr:rowOff>
    </xdr:from>
    <xdr:to>
      <xdr:col>102</xdr:col>
      <xdr:colOff>165100</xdr:colOff>
      <xdr:row>60</xdr:row>
      <xdr:rowOff>156337</xdr:rowOff>
    </xdr:to>
    <xdr:sp macro="" textlink="">
      <xdr:nvSpPr>
        <xdr:cNvPr id="518" name="楕円 517">
          <a:extLst>
            <a:ext uri="{FF2B5EF4-FFF2-40B4-BE49-F238E27FC236}">
              <a16:creationId xmlns:a16="http://schemas.microsoft.com/office/drawing/2014/main" id="{08C6652B-1994-481F-9BC4-FABCB0A708CE}"/>
            </a:ext>
          </a:extLst>
        </xdr:cNvPr>
        <xdr:cNvSpPr/>
      </xdr:nvSpPr>
      <xdr:spPr>
        <a:xfrm>
          <a:off x="17162780" y="101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89916</xdr:rowOff>
    </xdr:from>
    <xdr:to>
      <xdr:col>107</xdr:col>
      <xdr:colOff>50800</xdr:colOff>
      <xdr:row>60</xdr:row>
      <xdr:rowOff>105537</xdr:rowOff>
    </xdr:to>
    <xdr:cxnSp macro="">
      <xdr:nvCxnSpPr>
        <xdr:cNvPr id="519" name="直線コネクタ 518">
          <a:extLst>
            <a:ext uri="{FF2B5EF4-FFF2-40B4-BE49-F238E27FC236}">
              <a16:creationId xmlns:a16="http://schemas.microsoft.com/office/drawing/2014/main" id="{C96F81CE-55F5-445A-8862-810926BC4FD6}"/>
            </a:ext>
          </a:extLst>
        </xdr:cNvPr>
        <xdr:cNvCxnSpPr/>
      </xdr:nvCxnSpPr>
      <xdr:spPr>
        <a:xfrm flipV="1">
          <a:off x="17213580" y="10148316"/>
          <a:ext cx="7747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161036</xdr:rowOff>
    </xdr:from>
    <xdr:to>
      <xdr:col>98</xdr:col>
      <xdr:colOff>38100</xdr:colOff>
      <xdr:row>61</xdr:row>
      <xdr:rowOff>91186</xdr:rowOff>
    </xdr:to>
    <xdr:sp macro="" textlink="">
      <xdr:nvSpPr>
        <xdr:cNvPr id="520" name="楕円 519">
          <a:extLst>
            <a:ext uri="{FF2B5EF4-FFF2-40B4-BE49-F238E27FC236}">
              <a16:creationId xmlns:a16="http://schemas.microsoft.com/office/drawing/2014/main" id="{93A0D2CF-C02F-450C-8D62-03DF50E02618}"/>
            </a:ext>
          </a:extLst>
        </xdr:cNvPr>
        <xdr:cNvSpPr/>
      </xdr:nvSpPr>
      <xdr:spPr>
        <a:xfrm>
          <a:off x="16388080" y="1021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105537</xdr:rowOff>
    </xdr:from>
    <xdr:to>
      <xdr:col>102</xdr:col>
      <xdr:colOff>114300</xdr:colOff>
      <xdr:row>61</xdr:row>
      <xdr:rowOff>40386</xdr:rowOff>
    </xdr:to>
    <xdr:cxnSp macro="">
      <xdr:nvCxnSpPr>
        <xdr:cNvPr id="521" name="直線コネクタ 520">
          <a:extLst>
            <a:ext uri="{FF2B5EF4-FFF2-40B4-BE49-F238E27FC236}">
              <a16:creationId xmlns:a16="http://schemas.microsoft.com/office/drawing/2014/main" id="{3875C12D-29B9-47A6-804B-BF52D11138AB}"/>
            </a:ext>
          </a:extLst>
        </xdr:cNvPr>
        <xdr:cNvCxnSpPr/>
      </xdr:nvCxnSpPr>
      <xdr:spPr>
        <a:xfrm flipV="1">
          <a:off x="16431260" y="10163937"/>
          <a:ext cx="78232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522" name="n_1aveValue【学校施設】&#10;一人当たり面積">
          <a:extLst>
            <a:ext uri="{FF2B5EF4-FFF2-40B4-BE49-F238E27FC236}">
              <a16:creationId xmlns:a16="http://schemas.microsoft.com/office/drawing/2014/main" id="{2E77C944-CD82-414E-833D-1E5B0A2E07DF}"/>
            </a:ext>
          </a:extLst>
        </xdr:cNvPr>
        <xdr:cNvSpPr txBox="1"/>
      </xdr:nvSpPr>
      <xdr:spPr>
        <a:xfrm>
          <a:off x="1856112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523" name="n_2aveValue【学校施設】&#10;一人当たり面積">
          <a:extLst>
            <a:ext uri="{FF2B5EF4-FFF2-40B4-BE49-F238E27FC236}">
              <a16:creationId xmlns:a16="http://schemas.microsoft.com/office/drawing/2014/main" id="{12E37C0C-F890-423E-9235-2B3CD2240E68}"/>
            </a:ext>
          </a:extLst>
        </xdr:cNvPr>
        <xdr:cNvSpPr txBox="1"/>
      </xdr:nvSpPr>
      <xdr:spPr>
        <a:xfrm>
          <a:off x="177762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524" name="n_3aveValue【学校施設】&#10;一人当たり面積">
          <a:extLst>
            <a:ext uri="{FF2B5EF4-FFF2-40B4-BE49-F238E27FC236}">
              <a16:creationId xmlns:a16="http://schemas.microsoft.com/office/drawing/2014/main" id="{C799E703-DDD9-4116-B60A-D0FBEFA700F5}"/>
            </a:ext>
          </a:extLst>
        </xdr:cNvPr>
        <xdr:cNvSpPr txBox="1"/>
      </xdr:nvSpPr>
      <xdr:spPr>
        <a:xfrm>
          <a:off x="17001567" y="103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525" name="n_4aveValue【学校施設】&#10;一人当たり面積">
          <a:extLst>
            <a:ext uri="{FF2B5EF4-FFF2-40B4-BE49-F238E27FC236}">
              <a16:creationId xmlns:a16="http://schemas.microsoft.com/office/drawing/2014/main" id="{1932CE07-B218-4F6E-A510-0188DF409B06}"/>
            </a:ext>
          </a:extLst>
        </xdr:cNvPr>
        <xdr:cNvSpPr txBox="1"/>
      </xdr:nvSpPr>
      <xdr:spPr>
        <a:xfrm>
          <a:off x="1622686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88282</xdr:rowOff>
    </xdr:from>
    <xdr:ext cx="469744" cy="259045"/>
    <xdr:sp macro="" textlink="">
      <xdr:nvSpPr>
        <xdr:cNvPr id="526" name="n_1mainValue【学校施設】&#10;一人当たり面積">
          <a:extLst>
            <a:ext uri="{FF2B5EF4-FFF2-40B4-BE49-F238E27FC236}">
              <a16:creationId xmlns:a16="http://schemas.microsoft.com/office/drawing/2014/main" id="{ACAB0EAB-7C75-454B-8D52-A00E0817C7CF}"/>
            </a:ext>
          </a:extLst>
        </xdr:cNvPr>
        <xdr:cNvSpPr txBox="1"/>
      </xdr:nvSpPr>
      <xdr:spPr>
        <a:xfrm>
          <a:off x="18561127"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157243</xdr:rowOff>
    </xdr:from>
    <xdr:ext cx="469744" cy="259045"/>
    <xdr:sp macro="" textlink="">
      <xdr:nvSpPr>
        <xdr:cNvPr id="527" name="n_2mainValue【学校施設】&#10;一人当たり面積">
          <a:extLst>
            <a:ext uri="{FF2B5EF4-FFF2-40B4-BE49-F238E27FC236}">
              <a16:creationId xmlns:a16="http://schemas.microsoft.com/office/drawing/2014/main" id="{59FD697E-A8B6-455E-AE35-2B3175F0EA8A}"/>
            </a:ext>
          </a:extLst>
        </xdr:cNvPr>
        <xdr:cNvSpPr txBox="1"/>
      </xdr:nvSpPr>
      <xdr:spPr>
        <a:xfrm>
          <a:off x="17776267" y="98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1414</xdr:rowOff>
    </xdr:from>
    <xdr:ext cx="469744" cy="259045"/>
    <xdr:sp macro="" textlink="">
      <xdr:nvSpPr>
        <xdr:cNvPr id="528" name="n_3mainValue【学校施設】&#10;一人当たり面積">
          <a:extLst>
            <a:ext uri="{FF2B5EF4-FFF2-40B4-BE49-F238E27FC236}">
              <a16:creationId xmlns:a16="http://schemas.microsoft.com/office/drawing/2014/main" id="{6EE857AF-A674-4451-BAE9-C75BC1E7F8A3}"/>
            </a:ext>
          </a:extLst>
        </xdr:cNvPr>
        <xdr:cNvSpPr txBox="1"/>
      </xdr:nvSpPr>
      <xdr:spPr>
        <a:xfrm>
          <a:off x="17001567" y="98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107713</xdr:rowOff>
    </xdr:from>
    <xdr:ext cx="469744" cy="259045"/>
    <xdr:sp macro="" textlink="">
      <xdr:nvSpPr>
        <xdr:cNvPr id="529" name="n_4mainValue【学校施設】&#10;一人当たり面積">
          <a:extLst>
            <a:ext uri="{FF2B5EF4-FFF2-40B4-BE49-F238E27FC236}">
              <a16:creationId xmlns:a16="http://schemas.microsoft.com/office/drawing/2014/main" id="{3D5F24E6-F954-452B-8682-BEE1A5852C2F}"/>
            </a:ext>
          </a:extLst>
        </xdr:cNvPr>
        <xdr:cNvSpPr txBox="1"/>
      </xdr:nvSpPr>
      <xdr:spPr>
        <a:xfrm>
          <a:off x="16226867" y="999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1D1F3A51-49AE-4B90-BE01-975BFAA791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103301DE-9A24-47A6-81E0-B68B2ADB0F7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74E9A853-99C4-40AD-A940-B700CE2120B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4E65106B-E487-45A4-A76F-C25FC7D569D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33DC9EE0-612A-4E08-A214-C9A16B1AFAC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A4921D0A-72D0-40EF-880F-A8419964F16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CF5DED42-6534-4F98-BD0B-C41FD3E73B1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60ECAFF2-D713-4896-82EC-F30F052B195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6286134A-9CCB-4752-9B00-143AE5046F5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C7DEFDC7-6ECE-4774-A742-AFE1FD2844F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54E9000A-C8EB-4FAF-BFFB-A6D41F6BD8F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78FE2B5-1091-4D1C-8501-D6DBBFF2BE6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50FB5755-5F78-47B3-A92C-F9679576DED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8C78131A-5D22-4967-BAEE-605374E81BF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F6006E67-B69E-43C8-895D-ADEA512C6F6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4ED7E5F7-3D84-465F-94A7-2839DB9D7C2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10D0DE16-B089-439D-9E0A-184E555EDBE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F6EF6198-86C1-4E5B-BF3A-7B6409CCB02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5CF6D993-BB3F-40CF-936A-70714939CD7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A98C870A-D5EC-4820-A62B-3E005E2B3FD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6C5DF677-1790-45C3-B544-37491FC3E65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9A1FC0B2-24E6-4C3C-A8F5-7C6B92FBA3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B1FBF269-A652-4497-9CA5-F2243B10DED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a:extLst>
            <a:ext uri="{FF2B5EF4-FFF2-40B4-BE49-F238E27FC236}">
              <a16:creationId xmlns:a16="http://schemas.microsoft.com/office/drawing/2014/main" id="{6743352C-03F5-4C12-BB1B-9B57A74D37C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554" name="直線コネクタ 553">
          <a:extLst>
            <a:ext uri="{FF2B5EF4-FFF2-40B4-BE49-F238E27FC236}">
              <a16:creationId xmlns:a16="http://schemas.microsoft.com/office/drawing/2014/main" id="{D38B4A0B-5020-43BE-9971-732468DD0F9F}"/>
            </a:ext>
          </a:extLst>
        </xdr:cNvPr>
        <xdr:cNvCxnSpPr/>
      </xdr:nvCxnSpPr>
      <xdr:spPr>
        <a:xfrm flipV="1">
          <a:off x="14375764" y="1326642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児童館】&#10;有形固定資産減価償却率最小値テキスト">
          <a:extLst>
            <a:ext uri="{FF2B5EF4-FFF2-40B4-BE49-F238E27FC236}">
              <a16:creationId xmlns:a16="http://schemas.microsoft.com/office/drawing/2014/main" id="{59D11D16-5BB2-48B3-AB95-528554157F8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a:extLst>
            <a:ext uri="{FF2B5EF4-FFF2-40B4-BE49-F238E27FC236}">
              <a16:creationId xmlns:a16="http://schemas.microsoft.com/office/drawing/2014/main" id="{FDB30A7E-A426-4B75-87E2-3DDC1E3CFE8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557" name="【児童館】&#10;有形固定資産減価償却率最大値テキスト">
          <a:extLst>
            <a:ext uri="{FF2B5EF4-FFF2-40B4-BE49-F238E27FC236}">
              <a16:creationId xmlns:a16="http://schemas.microsoft.com/office/drawing/2014/main" id="{A59194D2-7C00-49D8-BF0E-CBE29CBCA721}"/>
            </a:ext>
          </a:extLst>
        </xdr:cNvPr>
        <xdr:cNvSpPr txBox="1"/>
      </xdr:nvSpPr>
      <xdr:spPr>
        <a:xfrm>
          <a:off x="14414500" y="1304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558" name="直線コネクタ 557">
          <a:extLst>
            <a:ext uri="{FF2B5EF4-FFF2-40B4-BE49-F238E27FC236}">
              <a16:creationId xmlns:a16="http://schemas.microsoft.com/office/drawing/2014/main" id="{3BEFF67E-BA13-43A5-AA9A-AB77262E4FEA}"/>
            </a:ext>
          </a:extLst>
        </xdr:cNvPr>
        <xdr:cNvCxnSpPr/>
      </xdr:nvCxnSpPr>
      <xdr:spPr>
        <a:xfrm>
          <a:off x="14287500" y="13266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559" name="【児童館】&#10;有形固定資産減価償却率平均値テキスト">
          <a:extLst>
            <a:ext uri="{FF2B5EF4-FFF2-40B4-BE49-F238E27FC236}">
              <a16:creationId xmlns:a16="http://schemas.microsoft.com/office/drawing/2014/main" id="{A46DA0C8-5CF5-4A10-B2A8-99DE0C60D8D4}"/>
            </a:ext>
          </a:extLst>
        </xdr:cNvPr>
        <xdr:cNvSpPr txBox="1"/>
      </xdr:nvSpPr>
      <xdr:spPr>
        <a:xfrm>
          <a:off x="144145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560" name="フローチャート: 判断 559">
          <a:extLst>
            <a:ext uri="{FF2B5EF4-FFF2-40B4-BE49-F238E27FC236}">
              <a16:creationId xmlns:a16="http://schemas.microsoft.com/office/drawing/2014/main" id="{CD79CF32-3B8D-4D97-B5C1-D2AB554D97CB}"/>
            </a:ext>
          </a:extLst>
        </xdr:cNvPr>
        <xdr:cNvSpPr/>
      </xdr:nvSpPr>
      <xdr:spPr>
        <a:xfrm>
          <a:off x="14325600" y="14084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561" name="フローチャート: 判断 560">
          <a:extLst>
            <a:ext uri="{FF2B5EF4-FFF2-40B4-BE49-F238E27FC236}">
              <a16:creationId xmlns:a16="http://schemas.microsoft.com/office/drawing/2014/main" id="{2E899BC7-7307-4625-890C-DCFBA907E147}"/>
            </a:ext>
          </a:extLst>
        </xdr:cNvPr>
        <xdr:cNvSpPr/>
      </xdr:nvSpPr>
      <xdr:spPr>
        <a:xfrm>
          <a:off x="135788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562" name="フローチャート: 判断 561">
          <a:extLst>
            <a:ext uri="{FF2B5EF4-FFF2-40B4-BE49-F238E27FC236}">
              <a16:creationId xmlns:a16="http://schemas.microsoft.com/office/drawing/2014/main" id="{3D175112-9B86-4DEC-B8B5-2469DCC0640D}"/>
            </a:ext>
          </a:extLst>
        </xdr:cNvPr>
        <xdr:cNvSpPr/>
      </xdr:nvSpPr>
      <xdr:spPr>
        <a:xfrm>
          <a:off x="128041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563" name="フローチャート: 判断 562">
          <a:extLst>
            <a:ext uri="{FF2B5EF4-FFF2-40B4-BE49-F238E27FC236}">
              <a16:creationId xmlns:a16="http://schemas.microsoft.com/office/drawing/2014/main" id="{A98597EE-7B74-46CE-A94D-A2FB98AC3199}"/>
            </a:ext>
          </a:extLst>
        </xdr:cNvPr>
        <xdr:cNvSpPr/>
      </xdr:nvSpPr>
      <xdr:spPr>
        <a:xfrm>
          <a:off x="12029440" y="1400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564" name="フローチャート: 判断 563">
          <a:extLst>
            <a:ext uri="{FF2B5EF4-FFF2-40B4-BE49-F238E27FC236}">
              <a16:creationId xmlns:a16="http://schemas.microsoft.com/office/drawing/2014/main" id="{0E45A199-68FC-4D7C-ABFB-064C42D2A8B2}"/>
            </a:ext>
          </a:extLst>
        </xdr:cNvPr>
        <xdr:cNvSpPr/>
      </xdr:nvSpPr>
      <xdr:spPr>
        <a:xfrm>
          <a:off x="112318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88D5B7C5-6191-47E1-BEF7-8B8EDEE046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DBE2418-C005-492E-9C3C-0C6EC0377B6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894FE4C-0DD5-4D23-BBB2-FFA207C2CEB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1C8C61E-3FAD-4852-B24A-AF29E6016AC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FC70F692-A9D7-4437-8F5E-A5406D9780F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570" name="楕円 569">
          <a:extLst>
            <a:ext uri="{FF2B5EF4-FFF2-40B4-BE49-F238E27FC236}">
              <a16:creationId xmlns:a16="http://schemas.microsoft.com/office/drawing/2014/main" id="{BA6E4D2E-7A35-42B1-ADE7-4B21D61874C2}"/>
            </a:ext>
          </a:extLst>
        </xdr:cNvPr>
        <xdr:cNvSpPr/>
      </xdr:nvSpPr>
      <xdr:spPr>
        <a:xfrm>
          <a:off x="14325600" y="140557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164482</xdr:rowOff>
    </xdr:from>
    <xdr:ext cx="405111" cy="259045"/>
    <xdr:sp macro="" textlink="">
      <xdr:nvSpPr>
        <xdr:cNvPr id="571" name="【児童館】&#10;有形固定資産減価償却率該当値テキスト">
          <a:extLst>
            <a:ext uri="{FF2B5EF4-FFF2-40B4-BE49-F238E27FC236}">
              <a16:creationId xmlns:a16="http://schemas.microsoft.com/office/drawing/2014/main" id="{8A862A98-CC05-4D55-AEB1-15302D48A196}"/>
            </a:ext>
          </a:extLst>
        </xdr:cNvPr>
        <xdr:cNvSpPr txBox="1"/>
      </xdr:nvSpPr>
      <xdr:spPr>
        <a:xfrm>
          <a:off x="14414500" y="139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572" name="楕円 571">
          <a:extLst>
            <a:ext uri="{FF2B5EF4-FFF2-40B4-BE49-F238E27FC236}">
              <a16:creationId xmlns:a16="http://schemas.microsoft.com/office/drawing/2014/main" id="{F51F9999-32F0-4D27-8400-2C5396CD407F}"/>
            </a:ext>
          </a:extLst>
        </xdr:cNvPr>
        <xdr:cNvSpPr/>
      </xdr:nvSpPr>
      <xdr:spPr>
        <a:xfrm>
          <a:off x="1357884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20955</xdr:rowOff>
    </xdr:to>
    <xdr:cxnSp macro="">
      <xdr:nvCxnSpPr>
        <xdr:cNvPr id="573" name="直線コネクタ 572">
          <a:extLst>
            <a:ext uri="{FF2B5EF4-FFF2-40B4-BE49-F238E27FC236}">
              <a16:creationId xmlns:a16="http://schemas.microsoft.com/office/drawing/2014/main" id="{A407A14B-363D-40AD-BC34-61C82570C383}"/>
            </a:ext>
          </a:extLst>
        </xdr:cNvPr>
        <xdr:cNvCxnSpPr/>
      </xdr:nvCxnSpPr>
      <xdr:spPr>
        <a:xfrm>
          <a:off x="13629640" y="1409890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160655</xdr:rowOff>
    </xdr:from>
    <xdr:to>
      <xdr:col>76</xdr:col>
      <xdr:colOff>165100</xdr:colOff>
      <xdr:row>82</xdr:row>
      <xdr:rowOff>90805</xdr:rowOff>
    </xdr:to>
    <xdr:sp macro="" textlink="">
      <xdr:nvSpPr>
        <xdr:cNvPr id="574" name="楕円 573">
          <a:extLst>
            <a:ext uri="{FF2B5EF4-FFF2-40B4-BE49-F238E27FC236}">
              <a16:creationId xmlns:a16="http://schemas.microsoft.com/office/drawing/2014/main" id="{8D831D18-E646-443D-AF9E-DE202154BC75}"/>
            </a:ext>
          </a:extLst>
        </xdr:cNvPr>
        <xdr:cNvSpPr/>
      </xdr:nvSpPr>
      <xdr:spPr>
        <a:xfrm>
          <a:off x="12804140" y="1373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40005</xdr:rowOff>
    </xdr:from>
    <xdr:to>
      <xdr:col>81</xdr:col>
      <xdr:colOff>50800</xdr:colOff>
      <xdr:row>84</xdr:row>
      <xdr:rowOff>17145</xdr:rowOff>
    </xdr:to>
    <xdr:cxnSp macro="">
      <xdr:nvCxnSpPr>
        <xdr:cNvPr id="575" name="直線コネクタ 574">
          <a:extLst>
            <a:ext uri="{FF2B5EF4-FFF2-40B4-BE49-F238E27FC236}">
              <a16:creationId xmlns:a16="http://schemas.microsoft.com/office/drawing/2014/main" id="{E55AAC66-9BAE-4DD3-8780-A332F111B376}"/>
            </a:ext>
          </a:extLst>
        </xdr:cNvPr>
        <xdr:cNvCxnSpPr/>
      </xdr:nvCxnSpPr>
      <xdr:spPr>
        <a:xfrm>
          <a:off x="12854940" y="13786485"/>
          <a:ext cx="7747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576" name="楕円 575">
          <a:extLst>
            <a:ext uri="{FF2B5EF4-FFF2-40B4-BE49-F238E27FC236}">
              <a16:creationId xmlns:a16="http://schemas.microsoft.com/office/drawing/2014/main" id="{34A6687C-7355-4673-B446-B1C2E245D88C}"/>
            </a:ext>
          </a:extLst>
        </xdr:cNvPr>
        <xdr:cNvSpPr/>
      </xdr:nvSpPr>
      <xdr:spPr>
        <a:xfrm>
          <a:off x="12029440" y="13794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40005</xdr:rowOff>
    </xdr:from>
    <xdr:to>
      <xdr:col>76</xdr:col>
      <xdr:colOff>114300</xdr:colOff>
      <xdr:row>82</xdr:row>
      <xdr:rowOff>99061</xdr:rowOff>
    </xdr:to>
    <xdr:cxnSp macro="">
      <xdr:nvCxnSpPr>
        <xdr:cNvPr id="577" name="直線コネクタ 576">
          <a:extLst>
            <a:ext uri="{FF2B5EF4-FFF2-40B4-BE49-F238E27FC236}">
              <a16:creationId xmlns:a16="http://schemas.microsoft.com/office/drawing/2014/main" id="{D3AF98F2-9FAB-4FEF-BE38-B8C6687D7D18}"/>
            </a:ext>
          </a:extLst>
        </xdr:cNvPr>
        <xdr:cNvCxnSpPr/>
      </xdr:nvCxnSpPr>
      <xdr:spPr>
        <a:xfrm flipV="1">
          <a:off x="12072620" y="13786485"/>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578" name="楕円 577">
          <a:extLst>
            <a:ext uri="{FF2B5EF4-FFF2-40B4-BE49-F238E27FC236}">
              <a16:creationId xmlns:a16="http://schemas.microsoft.com/office/drawing/2014/main" id="{C2BC1566-33E6-4D9E-BE91-531729A99D3C}"/>
            </a:ext>
          </a:extLst>
        </xdr:cNvPr>
        <xdr:cNvSpPr/>
      </xdr:nvSpPr>
      <xdr:spPr>
        <a:xfrm>
          <a:off x="1123188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99061</xdr:rowOff>
    </xdr:to>
    <xdr:cxnSp macro="">
      <xdr:nvCxnSpPr>
        <xdr:cNvPr id="579" name="直線コネクタ 578">
          <a:extLst>
            <a:ext uri="{FF2B5EF4-FFF2-40B4-BE49-F238E27FC236}">
              <a16:creationId xmlns:a16="http://schemas.microsoft.com/office/drawing/2014/main" id="{939A9372-70CC-4012-B3C8-4976EAD92F96}"/>
            </a:ext>
          </a:extLst>
        </xdr:cNvPr>
        <xdr:cNvCxnSpPr/>
      </xdr:nvCxnSpPr>
      <xdr:spPr>
        <a:xfrm>
          <a:off x="11282680" y="138455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580" name="n_1aveValue【児童館】&#10;有形固定資産減価償却率">
          <a:extLst>
            <a:ext uri="{FF2B5EF4-FFF2-40B4-BE49-F238E27FC236}">
              <a16:creationId xmlns:a16="http://schemas.microsoft.com/office/drawing/2014/main" id="{1B3BAD78-1433-461E-9C86-FA44DDCA0349}"/>
            </a:ext>
          </a:extLst>
        </xdr:cNvPr>
        <xdr:cNvSpPr txBox="1"/>
      </xdr:nvSpPr>
      <xdr:spPr>
        <a:xfrm>
          <a:off x="13437244"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581" name="n_2aveValue【児童館】&#10;有形固定資産減価償却率">
          <a:extLst>
            <a:ext uri="{FF2B5EF4-FFF2-40B4-BE49-F238E27FC236}">
              <a16:creationId xmlns:a16="http://schemas.microsoft.com/office/drawing/2014/main" id="{A682EB75-EE4E-43B7-A1F5-6F1F08E18E5C}"/>
            </a:ext>
          </a:extLst>
        </xdr:cNvPr>
        <xdr:cNvSpPr txBox="1"/>
      </xdr:nvSpPr>
      <xdr:spPr>
        <a:xfrm>
          <a:off x="126752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582" name="n_3aveValue【児童館】&#10;有形固定資産減価償却率">
          <a:extLst>
            <a:ext uri="{FF2B5EF4-FFF2-40B4-BE49-F238E27FC236}">
              <a16:creationId xmlns:a16="http://schemas.microsoft.com/office/drawing/2014/main" id="{42BF99D4-7337-4C7D-A835-EB1511008BDC}"/>
            </a:ext>
          </a:extLst>
        </xdr:cNvPr>
        <xdr:cNvSpPr txBox="1"/>
      </xdr:nvSpPr>
      <xdr:spPr>
        <a:xfrm>
          <a:off x="1190054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583" name="n_4aveValue【児童館】&#10;有形固定資産減価償却率">
          <a:extLst>
            <a:ext uri="{FF2B5EF4-FFF2-40B4-BE49-F238E27FC236}">
              <a16:creationId xmlns:a16="http://schemas.microsoft.com/office/drawing/2014/main" id="{10D54A7D-6D22-4E1C-84EC-49D1A54091EA}"/>
            </a:ext>
          </a:extLst>
        </xdr:cNvPr>
        <xdr:cNvSpPr txBox="1"/>
      </xdr:nvSpPr>
      <xdr:spPr>
        <a:xfrm>
          <a:off x="1110298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84472</xdr:rowOff>
    </xdr:from>
    <xdr:ext cx="405111" cy="259045"/>
    <xdr:sp macro="" textlink="">
      <xdr:nvSpPr>
        <xdr:cNvPr id="584" name="n_1mainValue【児童館】&#10;有形固定資産減価償却率">
          <a:extLst>
            <a:ext uri="{FF2B5EF4-FFF2-40B4-BE49-F238E27FC236}">
              <a16:creationId xmlns:a16="http://schemas.microsoft.com/office/drawing/2014/main" id="{A33090DC-0C88-4655-976E-0CA46B3C7BFE}"/>
            </a:ext>
          </a:extLst>
        </xdr:cNvPr>
        <xdr:cNvSpPr txBox="1"/>
      </xdr:nvSpPr>
      <xdr:spPr>
        <a:xfrm>
          <a:off x="134372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585" name="n_2mainValue【児童館】&#10;有形固定資産減価償却率">
          <a:extLst>
            <a:ext uri="{FF2B5EF4-FFF2-40B4-BE49-F238E27FC236}">
              <a16:creationId xmlns:a16="http://schemas.microsoft.com/office/drawing/2014/main" id="{C4FC4C0F-AAAD-45C1-BBF2-7F92F7483E03}"/>
            </a:ext>
          </a:extLst>
        </xdr:cNvPr>
        <xdr:cNvSpPr txBox="1"/>
      </xdr:nvSpPr>
      <xdr:spPr>
        <a:xfrm>
          <a:off x="126752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166388</xdr:rowOff>
    </xdr:from>
    <xdr:ext cx="405111" cy="259045"/>
    <xdr:sp macro="" textlink="">
      <xdr:nvSpPr>
        <xdr:cNvPr id="586" name="n_3mainValue【児童館】&#10;有形固定資産減価償却率">
          <a:extLst>
            <a:ext uri="{FF2B5EF4-FFF2-40B4-BE49-F238E27FC236}">
              <a16:creationId xmlns:a16="http://schemas.microsoft.com/office/drawing/2014/main" id="{F30A781A-4C23-44E3-8702-F391ECDE707D}"/>
            </a:ext>
          </a:extLst>
        </xdr:cNvPr>
        <xdr:cNvSpPr txBox="1"/>
      </xdr:nvSpPr>
      <xdr:spPr>
        <a:xfrm>
          <a:off x="119005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166388</xdr:rowOff>
    </xdr:from>
    <xdr:ext cx="405111" cy="259045"/>
    <xdr:sp macro="" textlink="">
      <xdr:nvSpPr>
        <xdr:cNvPr id="587" name="n_4mainValue【児童館】&#10;有形固定資産減価償却率">
          <a:extLst>
            <a:ext uri="{FF2B5EF4-FFF2-40B4-BE49-F238E27FC236}">
              <a16:creationId xmlns:a16="http://schemas.microsoft.com/office/drawing/2014/main" id="{977C321F-DBE6-471E-9522-85657CFBA361}"/>
            </a:ext>
          </a:extLst>
        </xdr:cNvPr>
        <xdr:cNvSpPr txBox="1"/>
      </xdr:nvSpPr>
      <xdr:spPr>
        <a:xfrm>
          <a:off x="1110298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23EF8730-C4D4-4B47-BE81-55F5979FC6C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1172F0DA-467B-42BB-A0FC-2F538DB690D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705DF0F7-4432-4249-9A2F-417E566C24A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FEFBBA55-DB77-493B-B84E-297B2F35C7F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C54834D5-6CC4-40BB-88FC-36B6780E698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4D53A31-84FD-4D5D-872D-3028FB60D10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7B720623-6A05-402D-9715-0305BCA61B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85C65B84-1964-4170-A7C8-A885AA619DD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E856F67A-B9B6-4410-8FF3-326B3DDE3F5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1606C037-3259-467A-BF03-88C9E40AF7E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6B93DD77-80AA-4185-BD69-9B7ACF8547C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94FEAD99-DF0D-4026-AB5E-2BACE6FD39F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B5202ED3-1470-4C66-A0CD-5AB6138F363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59927AD1-42D4-4FF6-A609-E04DFF5080B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CBD92FF5-2274-4FD6-91D5-D76A1D6D87E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72BE8155-2231-4C2E-A7A2-7628A71359C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5EA05080-A868-4E08-8E04-FB95D1BD85C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FE55AA7B-5F4A-4BBA-BAB4-21852212A9A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C06C7324-11C3-48F7-9D94-0A8422B15FD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14E7536F-8150-48A2-811D-35762022FABF}"/>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43908CA3-347C-46F0-B1B0-49373C15A31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AD7B622F-2BB4-493B-886C-07DBA47CA9D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a:extLst>
            <a:ext uri="{FF2B5EF4-FFF2-40B4-BE49-F238E27FC236}">
              <a16:creationId xmlns:a16="http://schemas.microsoft.com/office/drawing/2014/main" id="{E464F37A-DC03-4FD0-9F28-3DF4A028F30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611" name="直線コネクタ 610">
          <a:extLst>
            <a:ext uri="{FF2B5EF4-FFF2-40B4-BE49-F238E27FC236}">
              <a16:creationId xmlns:a16="http://schemas.microsoft.com/office/drawing/2014/main" id="{45BC3E58-4976-41CA-8B8E-3B05DE77870A}"/>
            </a:ext>
          </a:extLst>
        </xdr:cNvPr>
        <xdr:cNvCxnSpPr/>
      </xdr:nvCxnSpPr>
      <xdr:spPr>
        <a:xfrm flipV="1">
          <a:off x="19509104" y="131711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2" name="【児童館】&#10;一人当たり面積最小値テキスト">
          <a:extLst>
            <a:ext uri="{FF2B5EF4-FFF2-40B4-BE49-F238E27FC236}">
              <a16:creationId xmlns:a16="http://schemas.microsoft.com/office/drawing/2014/main" id="{B35AA340-7797-4D27-A400-3C2B620C92EF}"/>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3" name="直線コネクタ 612">
          <a:extLst>
            <a:ext uri="{FF2B5EF4-FFF2-40B4-BE49-F238E27FC236}">
              <a16:creationId xmlns:a16="http://schemas.microsoft.com/office/drawing/2014/main" id="{8C12F652-61D7-4F1D-A465-6FCD785063CC}"/>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4" name="【児童館】&#10;一人当たり面積最大値テキスト">
          <a:extLst>
            <a:ext uri="{FF2B5EF4-FFF2-40B4-BE49-F238E27FC236}">
              <a16:creationId xmlns:a16="http://schemas.microsoft.com/office/drawing/2014/main" id="{E6D5B543-FDD7-4BE7-A6A8-572DDC840F6A}"/>
            </a:ext>
          </a:extLst>
        </xdr:cNvPr>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5" name="直線コネクタ 614">
          <a:extLst>
            <a:ext uri="{FF2B5EF4-FFF2-40B4-BE49-F238E27FC236}">
              <a16:creationId xmlns:a16="http://schemas.microsoft.com/office/drawing/2014/main" id="{37DD9242-7314-4129-869D-E11F286BB263}"/>
            </a:ext>
          </a:extLst>
        </xdr:cNvPr>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616" name="【児童館】&#10;一人当たり面積平均値テキスト">
          <a:extLst>
            <a:ext uri="{FF2B5EF4-FFF2-40B4-BE49-F238E27FC236}">
              <a16:creationId xmlns:a16="http://schemas.microsoft.com/office/drawing/2014/main" id="{CC178AA1-ADA3-4574-8CE2-F3DF43113CCA}"/>
            </a:ext>
          </a:extLst>
        </xdr:cNvPr>
        <xdr:cNvSpPr txBox="1"/>
      </xdr:nvSpPr>
      <xdr:spPr>
        <a:xfrm>
          <a:off x="1954784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617" name="フローチャート: 判断 616">
          <a:extLst>
            <a:ext uri="{FF2B5EF4-FFF2-40B4-BE49-F238E27FC236}">
              <a16:creationId xmlns:a16="http://schemas.microsoft.com/office/drawing/2014/main" id="{6B897BC4-A386-4E17-BF04-AB3930D13D3F}"/>
            </a:ext>
          </a:extLst>
        </xdr:cNvPr>
        <xdr:cNvSpPr/>
      </xdr:nvSpPr>
      <xdr:spPr>
        <a:xfrm>
          <a:off x="19458940" y="1421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618" name="フローチャート: 判断 617">
          <a:extLst>
            <a:ext uri="{FF2B5EF4-FFF2-40B4-BE49-F238E27FC236}">
              <a16:creationId xmlns:a16="http://schemas.microsoft.com/office/drawing/2014/main" id="{B0C8C23A-5BFC-4A3D-A1B6-9078E90509CF}"/>
            </a:ext>
          </a:extLst>
        </xdr:cNvPr>
        <xdr:cNvSpPr/>
      </xdr:nvSpPr>
      <xdr:spPr>
        <a:xfrm>
          <a:off x="1873504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19" name="フローチャート: 判断 618">
          <a:extLst>
            <a:ext uri="{FF2B5EF4-FFF2-40B4-BE49-F238E27FC236}">
              <a16:creationId xmlns:a16="http://schemas.microsoft.com/office/drawing/2014/main" id="{3672C337-AEA0-4AC0-995B-DBAFBED6DC35}"/>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0" name="フローチャート: 判断 619">
          <a:extLst>
            <a:ext uri="{FF2B5EF4-FFF2-40B4-BE49-F238E27FC236}">
              <a16:creationId xmlns:a16="http://schemas.microsoft.com/office/drawing/2014/main" id="{20994508-AD4F-4F54-B515-FD72063F9705}"/>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621" name="フローチャート: 判断 620">
          <a:extLst>
            <a:ext uri="{FF2B5EF4-FFF2-40B4-BE49-F238E27FC236}">
              <a16:creationId xmlns:a16="http://schemas.microsoft.com/office/drawing/2014/main" id="{5B6FB213-144D-4FA8-8E12-04CE56207D2A}"/>
            </a:ext>
          </a:extLst>
        </xdr:cNvPr>
        <xdr:cNvSpPr/>
      </xdr:nvSpPr>
      <xdr:spPr>
        <a:xfrm>
          <a:off x="1638808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4F0490D-8329-475F-A2EC-E3ED2BE94E1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929E5A4-D22D-4BD0-B18D-B4605C94E0C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AF685F6-D741-45BE-95D3-57804D2A967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E88083C-EE1E-4ADB-80E7-EC1DA699D58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6A0906C4-24BF-4377-B2A5-0D1A55FA0B4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27" name="楕円 626">
          <a:extLst>
            <a:ext uri="{FF2B5EF4-FFF2-40B4-BE49-F238E27FC236}">
              <a16:creationId xmlns:a16="http://schemas.microsoft.com/office/drawing/2014/main" id="{1EE7CF99-1A5A-4F2E-AE41-850A7997DE2B}"/>
            </a:ext>
          </a:extLst>
        </xdr:cNvPr>
        <xdr:cNvSpPr/>
      </xdr:nvSpPr>
      <xdr:spPr>
        <a:xfrm>
          <a:off x="194589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28" name="【児童館】&#10;一人当たり面積該当値テキスト">
          <a:extLst>
            <a:ext uri="{FF2B5EF4-FFF2-40B4-BE49-F238E27FC236}">
              <a16:creationId xmlns:a16="http://schemas.microsoft.com/office/drawing/2014/main" id="{C78B5FFB-A791-4757-95DC-331CCE0B6C59}"/>
            </a:ext>
          </a:extLst>
        </xdr:cNvPr>
        <xdr:cNvSpPr txBox="1"/>
      </xdr:nvSpPr>
      <xdr:spPr>
        <a:xfrm>
          <a:off x="1954784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29" name="楕円 628">
          <a:extLst>
            <a:ext uri="{FF2B5EF4-FFF2-40B4-BE49-F238E27FC236}">
              <a16:creationId xmlns:a16="http://schemas.microsoft.com/office/drawing/2014/main" id="{7C866592-05DA-4F1C-8BF3-354D24A9BF35}"/>
            </a:ext>
          </a:extLst>
        </xdr:cNvPr>
        <xdr:cNvSpPr/>
      </xdr:nvSpPr>
      <xdr:spPr>
        <a:xfrm>
          <a:off x="18735040" y="1439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30" name="直線コネクタ 629">
          <a:extLst>
            <a:ext uri="{FF2B5EF4-FFF2-40B4-BE49-F238E27FC236}">
              <a16:creationId xmlns:a16="http://schemas.microsoft.com/office/drawing/2014/main" id="{9FBC9F83-5CB9-4693-8DBE-500A21A44D45}"/>
            </a:ext>
          </a:extLst>
        </xdr:cNvPr>
        <xdr:cNvCxnSpPr/>
      </xdr:nvCxnSpPr>
      <xdr:spPr>
        <a:xfrm>
          <a:off x="18778220" y="144399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31" name="楕円 630">
          <a:extLst>
            <a:ext uri="{FF2B5EF4-FFF2-40B4-BE49-F238E27FC236}">
              <a16:creationId xmlns:a16="http://schemas.microsoft.com/office/drawing/2014/main" id="{D0B1A468-3D35-4C45-8BBB-ABE404CE715A}"/>
            </a:ext>
          </a:extLst>
        </xdr:cNvPr>
        <xdr:cNvSpPr/>
      </xdr:nvSpPr>
      <xdr:spPr>
        <a:xfrm>
          <a:off x="1793748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32" name="直線コネクタ 631">
          <a:extLst>
            <a:ext uri="{FF2B5EF4-FFF2-40B4-BE49-F238E27FC236}">
              <a16:creationId xmlns:a16="http://schemas.microsoft.com/office/drawing/2014/main" id="{1429736B-BDCB-495F-BCBD-0DBCCFABBE6A}"/>
            </a:ext>
          </a:extLst>
        </xdr:cNvPr>
        <xdr:cNvCxnSpPr/>
      </xdr:nvCxnSpPr>
      <xdr:spPr>
        <a:xfrm>
          <a:off x="17988280" y="144399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33" name="楕円 632">
          <a:extLst>
            <a:ext uri="{FF2B5EF4-FFF2-40B4-BE49-F238E27FC236}">
              <a16:creationId xmlns:a16="http://schemas.microsoft.com/office/drawing/2014/main" id="{2A7AE95D-0267-4E16-B2C7-94BB3C17499E}"/>
            </a:ext>
          </a:extLst>
        </xdr:cNvPr>
        <xdr:cNvSpPr/>
      </xdr:nvSpPr>
      <xdr:spPr>
        <a:xfrm>
          <a:off x="17162780" y="1439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26670</xdr:rowOff>
    </xdr:to>
    <xdr:cxnSp macro="">
      <xdr:nvCxnSpPr>
        <xdr:cNvPr id="634" name="直線コネクタ 633">
          <a:extLst>
            <a:ext uri="{FF2B5EF4-FFF2-40B4-BE49-F238E27FC236}">
              <a16:creationId xmlns:a16="http://schemas.microsoft.com/office/drawing/2014/main" id="{840232C3-BF24-4ACB-9A06-AB542F44D3EC}"/>
            </a:ext>
          </a:extLst>
        </xdr:cNvPr>
        <xdr:cNvCxnSpPr/>
      </xdr:nvCxnSpPr>
      <xdr:spPr>
        <a:xfrm flipV="1">
          <a:off x="17213580" y="1443990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635" name="楕円 634">
          <a:extLst>
            <a:ext uri="{FF2B5EF4-FFF2-40B4-BE49-F238E27FC236}">
              <a16:creationId xmlns:a16="http://schemas.microsoft.com/office/drawing/2014/main" id="{094C9963-B2CA-44E4-A438-22DECC663897}"/>
            </a:ext>
          </a:extLst>
        </xdr:cNvPr>
        <xdr:cNvSpPr/>
      </xdr:nvSpPr>
      <xdr:spPr>
        <a:xfrm>
          <a:off x="16388080" y="1439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26670</xdr:rowOff>
    </xdr:to>
    <xdr:cxnSp macro="">
      <xdr:nvCxnSpPr>
        <xdr:cNvPr id="636" name="直線コネクタ 635">
          <a:extLst>
            <a:ext uri="{FF2B5EF4-FFF2-40B4-BE49-F238E27FC236}">
              <a16:creationId xmlns:a16="http://schemas.microsoft.com/office/drawing/2014/main" id="{6C5AFA69-70EF-4D6F-A811-2C5F72634B08}"/>
            </a:ext>
          </a:extLst>
        </xdr:cNvPr>
        <xdr:cNvCxnSpPr/>
      </xdr:nvCxnSpPr>
      <xdr:spPr>
        <a:xfrm>
          <a:off x="16431260" y="144437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37" name="n_1aveValue【児童館】&#10;一人当たり面積">
          <a:extLst>
            <a:ext uri="{FF2B5EF4-FFF2-40B4-BE49-F238E27FC236}">
              <a16:creationId xmlns:a16="http://schemas.microsoft.com/office/drawing/2014/main" id="{73FD7089-5CD4-4AE0-86C4-0E1630FB276E}"/>
            </a:ext>
          </a:extLst>
        </xdr:cNvPr>
        <xdr:cNvSpPr txBox="1"/>
      </xdr:nvSpPr>
      <xdr:spPr>
        <a:xfrm>
          <a:off x="1856112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638" name="n_2aveValue【児童館】&#10;一人当たり面積">
          <a:extLst>
            <a:ext uri="{FF2B5EF4-FFF2-40B4-BE49-F238E27FC236}">
              <a16:creationId xmlns:a16="http://schemas.microsoft.com/office/drawing/2014/main" id="{3045274E-A4F9-4C34-8EDF-AF125E37D216}"/>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9" name="n_3aveValue【児童館】&#10;一人当たり面積">
          <a:extLst>
            <a:ext uri="{FF2B5EF4-FFF2-40B4-BE49-F238E27FC236}">
              <a16:creationId xmlns:a16="http://schemas.microsoft.com/office/drawing/2014/main" id="{3B0676DB-AF1A-47D5-9F99-A12645DE913F}"/>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640" name="n_4aveValue【児童館】&#10;一人当たり面積">
          <a:extLst>
            <a:ext uri="{FF2B5EF4-FFF2-40B4-BE49-F238E27FC236}">
              <a16:creationId xmlns:a16="http://schemas.microsoft.com/office/drawing/2014/main" id="{DBF1BDCD-4E1D-4350-AB7E-DA32F85A4AA1}"/>
            </a:ext>
          </a:extLst>
        </xdr:cNvPr>
        <xdr:cNvSpPr txBox="1"/>
      </xdr:nvSpPr>
      <xdr:spPr>
        <a:xfrm>
          <a:off x="1622686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41" name="n_1mainValue【児童館】&#10;一人当たり面積">
          <a:extLst>
            <a:ext uri="{FF2B5EF4-FFF2-40B4-BE49-F238E27FC236}">
              <a16:creationId xmlns:a16="http://schemas.microsoft.com/office/drawing/2014/main" id="{48AAD033-8F3A-426D-915B-C5BA6321EBF4}"/>
            </a:ext>
          </a:extLst>
        </xdr:cNvPr>
        <xdr:cNvSpPr txBox="1"/>
      </xdr:nvSpPr>
      <xdr:spPr>
        <a:xfrm>
          <a:off x="185611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42" name="n_2mainValue【児童館】&#10;一人当たり面積">
          <a:extLst>
            <a:ext uri="{FF2B5EF4-FFF2-40B4-BE49-F238E27FC236}">
              <a16:creationId xmlns:a16="http://schemas.microsoft.com/office/drawing/2014/main" id="{6B4F8878-8509-4C99-B3B9-63BCBE7D73A4}"/>
            </a:ext>
          </a:extLst>
        </xdr:cNvPr>
        <xdr:cNvSpPr txBox="1"/>
      </xdr:nvSpPr>
      <xdr:spPr>
        <a:xfrm>
          <a:off x="1777626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43" name="n_3mainValue【児童館】&#10;一人当たり面積">
          <a:extLst>
            <a:ext uri="{FF2B5EF4-FFF2-40B4-BE49-F238E27FC236}">
              <a16:creationId xmlns:a16="http://schemas.microsoft.com/office/drawing/2014/main" id="{B4216A13-9B1B-4817-9A9D-2B2E6963A4AC}"/>
            </a:ext>
          </a:extLst>
        </xdr:cNvPr>
        <xdr:cNvSpPr txBox="1"/>
      </xdr:nvSpPr>
      <xdr:spPr>
        <a:xfrm>
          <a:off x="17001567" y="144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644" name="n_4mainValue【児童館】&#10;一人当たり面積">
          <a:extLst>
            <a:ext uri="{FF2B5EF4-FFF2-40B4-BE49-F238E27FC236}">
              <a16:creationId xmlns:a16="http://schemas.microsoft.com/office/drawing/2014/main" id="{425B0DBB-C3DF-4403-88FD-F62973271BC5}"/>
            </a:ext>
          </a:extLst>
        </xdr:cNvPr>
        <xdr:cNvSpPr txBox="1"/>
      </xdr:nvSpPr>
      <xdr:spPr>
        <a:xfrm>
          <a:off x="16226867" y="144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940DA44E-50E5-4E1A-B3A4-5E00CFB1EF2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B1EB052-730F-4AA7-874C-B52CE758195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E77FD17C-9BD3-4493-BC85-E4A8878A22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F67023D-DA16-4C78-BFA3-8319AFF3FD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FC854AB4-5848-457D-A8DA-7EF0BC58904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2496D46-CE54-481D-A7ED-5A141B5C480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82F5EE4D-15C8-48FC-8BF3-20D84B92695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519443A-3A77-4844-AE15-8466ED5D1EE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C9BD324-F5F5-4756-9946-D13AD59A80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D3111D7F-0D6D-43C7-B35D-B023992FCBF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B4C1F37-1E76-48BD-BBC2-D4B4F99A8EF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C66530CD-CE56-4791-B384-FA198F8708B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E4A0E554-2894-4D58-AE6F-436D04BC2DE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BFA70F32-21ED-4847-A34A-D0A029E5CFD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362CB09C-62B3-424E-8DE5-4D4CB6BD998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A4264BD-70CA-41C2-9786-B76AFFB6174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AC077726-BACA-4801-82F3-857B4088C44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DFC36D9A-3A0A-4EEE-9CC9-CA8B1BFF1E0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3ACA849C-A90E-4F30-969D-E49E8928081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CFFA6406-6D71-4670-AC2B-D1F9ABFA1CF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BCEA892E-F27F-45B3-B98B-1408625FBEC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EEBC49D2-8E70-4454-9D31-EB6E140090B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B7517472-AC8D-4DE2-9C4A-60CF70A520A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25D5ED75-2217-4BED-9634-2F7816107D6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C8666922-A8BC-446D-8E5A-383BDBB0876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AB373C0C-EF68-4EAB-95B4-CB69CC821107}"/>
            </a:ext>
          </a:extLst>
        </xdr:cNvPr>
        <xdr:cNvCxnSpPr/>
      </xdr:nvCxnSpPr>
      <xdr:spPr>
        <a:xfrm flipV="1">
          <a:off x="14375764" y="1691531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7FA4DFF6-4CFA-4485-B588-9AE55B41858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F81EC340-7699-49B5-9234-64048026B95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3" name="【公民館】&#10;有形固定資産減価償却率最大値テキスト">
          <a:extLst>
            <a:ext uri="{FF2B5EF4-FFF2-40B4-BE49-F238E27FC236}">
              <a16:creationId xmlns:a16="http://schemas.microsoft.com/office/drawing/2014/main" id="{EE3B3878-0EF8-419D-BFFB-D793F9F9B45E}"/>
            </a:ext>
          </a:extLst>
        </xdr:cNvPr>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4" name="直線コネクタ 673">
          <a:extLst>
            <a:ext uri="{FF2B5EF4-FFF2-40B4-BE49-F238E27FC236}">
              <a16:creationId xmlns:a16="http://schemas.microsoft.com/office/drawing/2014/main" id="{2E4ACEA9-C8B4-458D-863F-DC7C959BD904}"/>
            </a:ext>
          </a:extLst>
        </xdr:cNvPr>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675" name="【公民館】&#10;有形固定資産減価償却率平均値テキスト">
          <a:extLst>
            <a:ext uri="{FF2B5EF4-FFF2-40B4-BE49-F238E27FC236}">
              <a16:creationId xmlns:a16="http://schemas.microsoft.com/office/drawing/2014/main" id="{60D92DA6-89E6-44A8-857D-D5F4E97ED98E}"/>
            </a:ext>
          </a:extLst>
        </xdr:cNvPr>
        <xdr:cNvSpPr txBox="1"/>
      </xdr:nvSpPr>
      <xdr:spPr>
        <a:xfrm>
          <a:off x="144145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6" name="フローチャート: 判断 675">
          <a:extLst>
            <a:ext uri="{FF2B5EF4-FFF2-40B4-BE49-F238E27FC236}">
              <a16:creationId xmlns:a16="http://schemas.microsoft.com/office/drawing/2014/main" id="{0BE9D50E-29F8-45BD-9C3D-ACED5AF681F6}"/>
            </a:ext>
          </a:extLst>
        </xdr:cNvPr>
        <xdr:cNvSpPr/>
      </xdr:nvSpPr>
      <xdr:spPr>
        <a:xfrm>
          <a:off x="14325600" y="176863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7" name="フローチャート: 判断 676">
          <a:extLst>
            <a:ext uri="{FF2B5EF4-FFF2-40B4-BE49-F238E27FC236}">
              <a16:creationId xmlns:a16="http://schemas.microsoft.com/office/drawing/2014/main" id="{7F1E54C2-DF2E-4ECD-B7A0-24C125E84ADB}"/>
            </a:ext>
          </a:extLst>
        </xdr:cNvPr>
        <xdr:cNvSpPr/>
      </xdr:nvSpPr>
      <xdr:spPr>
        <a:xfrm>
          <a:off x="1357884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8" name="フローチャート: 判断 677">
          <a:extLst>
            <a:ext uri="{FF2B5EF4-FFF2-40B4-BE49-F238E27FC236}">
              <a16:creationId xmlns:a16="http://schemas.microsoft.com/office/drawing/2014/main" id="{BF5CE91B-C3C2-4E23-809C-4FB8B0228482}"/>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79" name="フローチャート: 判断 678">
          <a:extLst>
            <a:ext uri="{FF2B5EF4-FFF2-40B4-BE49-F238E27FC236}">
              <a16:creationId xmlns:a16="http://schemas.microsoft.com/office/drawing/2014/main" id="{E8E782FA-A5C9-4776-939D-EC78EDBEEA58}"/>
            </a:ext>
          </a:extLst>
        </xdr:cNvPr>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0" name="フローチャート: 判断 679">
          <a:extLst>
            <a:ext uri="{FF2B5EF4-FFF2-40B4-BE49-F238E27FC236}">
              <a16:creationId xmlns:a16="http://schemas.microsoft.com/office/drawing/2014/main" id="{6CF9B593-BEE4-4B85-B00A-230F208CAEDA}"/>
            </a:ext>
          </a:extLst>
        </xdr:cNvPr>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9BD409E-ABE6-45D0-A58A-6AE717C2640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47BB033-8796-4709-8012-F990D41A47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63D1D33-8553-434A-9EDE-CE360B0F7A1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4EC4117-7C2E-4DD0-AF43-8BB198E99E5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64D6D6C-30B7-4A0B-8806-D8C08AD85C3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686" name="楕円 685">
          <a:extLst>
            <a:ext uri="{FF2B5EF4-FFF2-40B4-BE49-F238E27FC236}">
              <a16:creationId xmlns:a16="http://schemas.microsoft.com/office/drawing/2014/main" id="{319B3373-2998-4A3F-9885-D383DFB05AA7}"/>
            </a:ext>
          </a:extLst>
        </xdr:cNvPr>
        <xdr:cNvSpPr/>
      </xdr:nvSpPr>
      <xdr:spPr>
        <a:xfrm>
          <a:off x="14325600" y="176341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687" name="【公民館】&#10;有形固定資産減価償却率該当値テキスト">
          <a:extLst>
            <a:ext uri="{FF2B5EF4-FFF2-40B4-BE49-F238E27FC236}">
              <a16:creationId xmlns:a16="http://schemas.microsoft.com/office/drawing/2014/main" id="{2CA0B5D3-ABC7-44FB-B7BB-65082F49B63E}"/>
            </a:ext>
          </a:extLst>
        </xdr:cNvPr>
        <xdr:cNvSpPr txBox="1"/>
      </xdr:nvSpPr>
      <xdr:spPr>
        <a:xfrm>
          <a:off x="14414500" y="1748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88" name="楕円 687">
          <a:extLst>
            <a:ext uri="{FF2B5EF4-FFF2-40B4-BE49-F238E27FC236}">
              <a16:creationId xmlns:a16="http://schemas.microsoft.com/office/drawing/2014/main" id="{BDAB5739-742D-4722-9E92-A029CB272B4F}"/>
            </a:ext>
          </a:extLst>
        </xdr:cNvPr>
        <xdr:cNvSpPr/>
      </xdr:nvSpPr>
      <xdr:spPr>
        <a:xfrm>
          <a:off x="1357884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103958</xdr:rowOff>
    </xdr:to>
    <xdr:cxnSp macro="">
      <xdr:nvCxnSpPr>
        <xdr:cNvPr id="689" name="直線コネクタ 688">
          <a:extLst>
            <a:ext uri="{FF2B5EF4-FFF2-40B4-BE49-F238E27FC236}">
              <a16:creationId xmlns:a16="http://schemas.microsoft.com/office/drawing/2014/main" id="{91E35227-8271-41A4-97F4-35BEA9E2A845}"/>
            </a:ext>
          </a:extLst>
        </xdr:cNvPr>
        <xdr:cNvCxnSpPr/>
      </xdr:nvCxnSpPr>
      <xdr:spPr>
        <a:xfrm flipV="1">
          <a:off x="13629640" y="17684931"/>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90" name="楕円 689">
          <a:extLst>
            <a:ext uri="{FF2B5EF4-FFF2-40B4-BE49-F238E27FC236}">
              <a16:creationId xmlns:a16="http://schemas.microsoft.com/office/drawing/2014/main" id="{C12500C3-9A80-42AB-9DA4-29659E8238E4}"/>
            </a:ext>
          </a:extLst>
        </xdr:cNvPr>
        <xdr:cNvSpPr/>
      </xdr:nvSpPr>
      <xdr:spPr>
        <a:xfrm>
          <a:off x="128041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103958</xdr:rowOff>
    </xdr:to>
    <xdr:cxnSp macro="">
      <xdr:nvCxnSpPr>
        <xdr:cNvPr id="691" name="直線コネクタ 690">
          <a:extLst>
            <a:ext uri="{FF2B5EF4-FFF2-40B4-BE49-F238E27FC236}">
              <a16:creationId xmlns:a16="http://schemas.microsoft.com/office/drawing/2014/main" id="{4E347F94-E2C9-4027-8D68-9D2B76D1F77D}"/>
            </a:ext>
          </a:extLst>
        </xdr:cNvPr>
        <xdr:cNvCxnSpPr/>
      </xdr:nvCxnSpPr>
      <xdr:spPr>
        <a:xfrm>
          <a:off x="12854940" y="17624516"/>
          <a:ext cx="7747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692" name="楕円 691">
          <a:extLst>
            <a:ext uri="{FF2B5EF4-FFF2-40B4-BE49-F238E27FC236}">
              <a16:creationId xmlns:a16="http://schemas.microsoft.com/office/drawing/2014/main" id="{A5A8EEDA-9E1F-444C-8AC3-94B3802C1C49}"/>
            </a:ext>
          </a:extLst>
        </xdr:cNvPr>
        <xdr:cNvSpPr/>
      </xdr:nvSpPr>
      <xdr:spPr>
        <a:xfrm>
          <a:off x="12029440" y="1757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22316</xdr:rowOff>
    </xdr:to>
    <xdr:cxnSp macro="">
      <xdr:nvCxnSpPr>
        <xdr:cNvPr id="693" name="直線コネクタ 692">
          <a:extLst>
            <a:ext uri="{FF2B5EF4-FFF2-40B4-BE49-F238E27FC236}">
              <a16:creationId xmlns:a16="http://schemas.microsoft.com/office/drawing/2014/main" id="{01F423AE-F884-4BA4-A5CE-756D26F9B5BF}"/>
            </a:ext>
          </a:extLst>
        </xdr:cNvPr>
        <xdr:cNvCxnSpPr/>
      </xdr:nvCxnSpPr>
      <xdr:spPr>
        <a:xfrm>
          <a:off x="12072620" y="1761798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694" name="楕円 693">
          <a:extLst>
            <a:ext uri="{FF2B5EF4-FFF2-40B4-BE49-F238E27FC236}">
              <a16:creationId xmlns:a16="http://schemas.microsoft.com/office/drawing/2014/main" id="{41EC6005-477A-4C25-A0AC-33FA5D1D346F}"/>
            </a:ext>
          </a:extLst>
        </xdr:cNvPr>
        <xdr:cNvSpPr/>
      </xdr:nvSpPr>
      <xdr:spPr>
        <a:xfrm>
          <a:off x="1123188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105</xdr:row>
      <xdr:rowOff>15784</xdr:rowOff>
    </xdr:to>
    <xdr:cxnSp macro="">
      <xdr:nvCxnSpPr>
        <xdr:cNvPr id="695" name="直線コネクタ 694">
          <a:extLst>
            <a:ext uri="{FF2B5EF4-FFF2-40B4-BE49-F238E27FC236}">
              <a16:creationId xmlns:a16="http://schemas.microsoft.com/office/drawing/2014/main" id="{5CAA1CD8-D0F5-47BB-9F01-951299B606D7}"/>
            </a:ext>
          </a:extLst>
        </xdr:cNvPr>
        <xdr:cNvCxnSpPr/>
      </xdr:nvCxnSpPr>
      <xdr:spPr>
        <a:xfrm>
          <a:off x="11282680" y="17594036"/>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696" name="n_1aveValue【公民館】&#10;有形固定資産減価償却率">
          <a:extLst>
            <a:ext uri="{FF2B5EF4-FFF2-40B4-BE49-F238E27FC236}">
              <a16:creationId xmlns:a16="http://schemas.microsoft.com/office/drawing/2014/main" id="{9863BF77-FD0F-44D1-9C7F-2D3F08913EE5}"/>
            </a:ext>
          </a:extLst>
        </xdr:cNvPr>
        <xdr:cNvSpPr txBox="1"/>
      </xdr:nvSpPr>
      <xdr:spPr>
        <a:xfrm>
          <a:off x="1343724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7" name="n_2aveValue【公民館】&#10;有形固定資産減価償却率">
          <a:extLst>
            <a:ext uri="{FF2B5EF4-FFF2-40B4-BE49-F238E27FC236}">
              <a16:creationId xmlns:a16="http://schemas.microsoft.com/office/drawing/2014/main" id="{4C37C42F-8C48-4008-80A7-85766DEBEE6F}"/>
            </a:ext>
          </a:extLst>
        </xdr:cNvPr>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698" name="n_3aveValue【公民館】&#10;有形固定資産減価償却率">
          <a:extLst>
            <a:ext uri="{FF2B5EF4-FFF2-40B4-BE49-F238E27FC236}">
              <a16:creationId xmlns:a16="http://schemas.microsoft.com/office/drawing/2014/main" id="{7792C266-22C9-4C52-BC73-1BC50C762EDC}"/>
            </a:ext>
          </a:extLst>
        </xdr:cNvPr>
        <xdr:cNvSpPr txBox="1"/>
      </xdr:nvSpPr>
      <xdr:spPr>
        <a:xfrm>
          <a:off x="119005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99" name="n_4aveValue【公民館】&#10;有形固定資産減価償却率">
          <a:extLst>
            <a:ext uri="{FF2B5EF4-FFF2-40B4-BE49-F238E27FC236}">
              <a16:creationId xmlns:a16="http://schemas.microsoft.com/office/drawing/2014/main" id="{9DC43954-05AF-444D-B11B-46683EA85A8C}"/>
            </a:ext>
          </a:extLst>
        </xdr:cNvPr>
        <xdr:cNvSpPr txBox="1"/>
      </xdr:nvSpPr>
      <xdr:spPr>
        <a:xfrm>
          <a:off x="1110298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700" name="n_1mainValue【公民館】&#10;有形固定資産減価償却率">
          <a:extLst>
            <a:ext uri="{FF2B5EF4-FFF2-40B4-BE49-F238E27FC236}">
              <a16:creationId xmlns:a16="http://schemas.microsoft.com/office/drawing/2014/main" id="{D51846E9-1AA7-4EA4-89AE-6F13F24BDA62}"/>
            </a:ext>
          </a:extLst>
        </xdr:cNvPr>
        <xdr:cNvSpPr txBox="1"/>
      </xdr:nvSpPr>
      <xdr:spPr>
        <a:xfrm>
          <a:off x="13437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01" name="n_2mainValue【公民館】&#10;有形固定資産減価償却率">
          <a:extLst>
            <a:ext uri="{FF2B5EF4-FFF2-40B4-BE49-F238E27FC236}">
              <a16:creationId xmlns:a16="http://schemas.microsoft.com/office/drawing/2014/main" id="{AD71C195-CBAE-4FF4-B992-2C12BCD999E2}"/>
            </a:ext>
          </a:extLst>
        </xdr:cNvPr>
        <xdr:cNvSpPr txBox="1"/>
      </xdr:nvSpPr>
      <xdr:spPr>
        <a:xfrm>
          <a:off x="12675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702" name="n_3mainValue【公民館】&#10;有形固定資産減価償却率">
          <a:extLst>
            <a:ext uri="{FF2B5EF4-FFF2-40B4-BE49-F238E27FC236}">
              <a16:creationId xmlns:a16="http://schemas.microsoft.com/office/drawing/2014/main" id="{F755A57E-642F-4270-84C9-4BE1DBB4BD7C}"/>
            </a:ext>
          </a:extLst>
        </xdr:cNvPr>
        <xdr:cNvSpPr txBox="1"/>
      </xdr:nvSpPr>
      <xdr:spPr>
        <a:xfrm>
          <a:off x="119005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03" name="n_4mainValue【公民館】&#10;有形固定資産減価償却率">
          <a:extLst>
            <a:ext uri="{FF2B5EF4-FFF2-40B4-BE49-F238E27FC236}">
              <a16:creationId xmlns:a16="http://schemas.microsoft.com/office/drawing/2014/main" id="{D8FB4067-7743-42F9-89B5-78DC8B877DFF}"/>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F1C3503-70BD-4812-BFE7-C5A66430667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79EDA5FF-0286-4A11-A484-7C24C2B60E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E8FEBFC0-6EE7-4F9F-8A35-34385DEC4F1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E2701970-A0F8-41E7-A8CA-3DD711ECBBE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A4CD7020-2320-4A28-A6EF-3ACD8931434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1E5B8D5D-0B51-4E1C-A660-20BA4D3F7B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1D63D561-8359-4CD1-A482-0C5FE6C5C8D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3C6ABF9C-26E4-46EC-86B7-4EC57FFD22C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941C52FD-1701-4DC3-95E0-943F2747F01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1E64DA1A-6AE3-4F8D-BE7E-808A9B81960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3D68E5B9-53C8-4A45-80FD-44C5DE13729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7DD14802-2C2F-4FF0-BA85-A6E1DA17E5A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7F880834-91D2-4068-84C4-A418F8891FD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123A53A1-0395-4F41-8181-AFF04D38422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B7E73030-C797-4F45-8C72-ED43DA912CA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351B08F2-9D78-4DD2-996B-5126DE94A78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6BDE8BF4-5C41-4649-A4FE-B1370001E5A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DC43AA5-ECA8-4765-89E0-85C2FDBA94F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66EF08D1-54E1-42B3-84D3-F1808E6C54E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1131D019-5C4B-4387-AFE8-70C167EF048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B6F1AD6-D2BB-46E6-BBA7-EF9C900A1DF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E7391711-E97D-40AB-A361-9B55D3E9792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1A1614F0-CFFE-4F4D-A06F-B6119D0C8C0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BD9C44A2-FBD2-424B-96EA-14A5BC08578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53DFA010-0493-493A-B058-2A53467467A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29" name="直線コネクタ 728">
          <a:extLst>
            <a:ext uri="{FF2B5EF4-FFF2-40B4-BE49-F238E27FC236}">
              <a16:creationId xmlns:a16="http://schemas.microsoft.com/office/drawing/2014/main" id="{252240FF-C61E-4BD8-974D-C82BBF97ABDE}"/>
            </a:ext>
          </a:extLst>
        </xdr:cNvPr>
        <xdr:cNvCxnSpPr/>
      </xdr:nvCxnSpPr>
      <xdr:spPr>
        <a:xfrm flipV="1">
          <a:off x="19509104" y="16764544"/>
          <a:ext cx="0" cy="153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0" name="【公民館】&#10;一人当たり面積最小値テキスト">
          <a:extLst>
            <a:ext uri="{FF2B5EF4-FFF2-40B4-BE49-F238E27FC236}">
              <a16:creationId xmlns:a16="http://schemas.microsoft.com/office/drawing/2014/main" id="{07B993D3-BFFD-4282-863F-ADF2379E2FCD}"/>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1" name="直線コネクタ 730">
          <a:extLst>
            <a:ext uri="{FF2B5EF4-FFF2-40B4-BE49-F238E27FC236}">
              <a16:creationId xmlns:a16="http://schemas.microsoft.com/office/drawing/2014/main" id="{F6E2FAA0-455B-43CF-9D27-D98C14C833EA}"/>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2" name="【公民館】&#10;一人当たり面積最大値テキスト">
          <a:extLst>
            <a:ext uri="{FF2B5EF4-FFF2-40B4-BE49-F238E27FC236}">
              <a16:creationId xmlns:a16="http://schemas.microsoft.com/office/drawing/2014/main" id="{806B75ED-5DF3-4587-9348-6F7815BEF820}"/>
            </a:ext>
          </a:extLst>
        </xdr:cNvPr>
        <xdr:cNvSpPr txBox="1"/>
      </xdr:nvSpPr>
      <xdr:spPr>
        <a:xfrm>
          <a:off x="19547840" y="165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3" name="直線コネクタ 732">
          <a:extLst>
            <a:ext uri="{FF2B5EF4-FFF2-40B4-BE49-F238E27FC236}">
              <a16:creationId xmlns:a16="http://schemas.microsoft.com/office/drawing/2014/main" id="{D32A4362-6752-4D9D-9863-385548408196}"/>
            </a:ext>
          </a:extLst>
        </xdr:cNvPr>
        <xdr:cNvCxnSpPr/>
      </xdr:nvCxnSpPr>
      <xdr:spPr>
        <a:xfrm>
          <a:off x="19443700" y="16764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734" name="【公民館】&#10;一人当たり面積平均値テキスト">
          <a:extLst>
            <a:ext uri="{FF2B5EF4-FFF2-40B4-BE49-F238E27FC236}">
              <a16:creationId xmlns:a16="http://schemas.microsoft.com/office/drawing/2014/main" id="{9CC51266-5936-41CC-8405-72C73FF0B4DE}"/>
            </a:ext>
          </a:extLst>
        </xdr:cNvPr>
        <xdr:cNvSpPr txBox="1"/>
      </xdr:nvSpPr>
      <xdr:spPr>
        <a:xfrm>
          <a:off x="19547840" y="17901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5" name="フローチャート: 判断 734">
          <a:extLst>
            <a:ext uri="{FF2B5EF4-FFF2-40B4-BE49-F238E27FC236}">
              <a16:creationId xmlns:a16="http://schemas.microsoft.com/office/drawing/2014/main" id="{C452D0B1-002A-4B6E-B5BC-FCD8DCE2DCC7}"/>
            </a:ext>
          </a:extLst>
        </xdr:cNvPr>
        <xdr:cNvSpPr/>
      </xdr:nvSpPr>
      <xdr:spPr>
        <a:xfrm>
          <a:off x="1945894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6" name="フローチャート: 判断 735">
          <a:extLst>
            <a:ext uri="{FF2B5EF4-FFF2-40B4-BE49-F238E27FC236}">
              <a16:creationId xmlns:a16="http://schemas.microsoft.com/office/drawing/2014/main" id="{9AC39D3F-6CD6-4C16-8A5A-94A205F28D08}"/>
            </a:ext>
          </a:extLst>
        </xdr:cNvPr>
        <xdr:cNvSpPr/>
      </xdr:nvSpPr>
      <xdr:spPr>
        <a:xfrm>
          <a:off x="18735040" y="1793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37" name="フローチャート: 判断 736">
          <a:extLst>
            <a:ext uri="{FF2B5EF4-FFF2-40B4-BE49-F238E27FC236}">
              <a16:creationId xmlns:a16="http://schemas.microsoft.com/office/drawing/2014/main" id="{A7D125D3-0F1F-4060-ACA3-9DECDB4916A8}"/>
            </a:ext>
          </a:extLst>
        </xdr:cNvPr>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8" name="フローチャート: 判断 737">
          <a:extLst>
            <a:ext uri="{FF2B5EF4-FFF2-40B4-BE49-F238E27FC236}">
              <a16:creationId xmlns:a16="http://schemas.microsoft.com/office/drawing/2014/main" id="{804E0713-7924-43CD-AD07-6EBCCA712ADB}"/>
            </a:ext>
          </a:extLst>
        </xdr:cNvPr>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9" name="フローチャート: 判断 738">
          <a:extLst>
            <a:ext uri="{FF2B5EF4-FFF2-40B4-BE49-F238E27FC236}">
              <a16:creationId xmlns:a16="http://schemas.microsoft.com/office/drawing/2014/main" id="{BD62A8A2-AD99-4615-A798-B395B4BF458D}"/>
            </a:ext>
          </a:extLst>
        </xdr:cNvPr>
        <xdr:cNvSpPr/>
      </xdr:nvSpPr>
      <xdr:spPr>
        <a:xfrm>
          <a:off x="16388080" y="17938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D4AB933-057B-4F78-9881-503A5914E0D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2499345-CBC7-43D0-B679-6DAA0EDACCA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28AB852-B91D-4F3B-8C55-D248E3D9AD1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F44B334-6AD5-4117-85BB-F0A47C5B92D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5159936B-C066-417E-927E-D5ED6149366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45" name="楕円 744">
          <a:extLst>
            <a:ext uri="{FF2B5EF4-FFF2-40B4-BE49-F238E27FC236}">
              <a16:creationId xmlns:a16="http://schemas.microsoft.com/office/drawing/2014/main" id="{72066035-F305-42BB-8AA9-F91D248CD84B}"/>
            </a:ext>
          </a:extLst>
        </xdr:cNvPr>
        <xdr:cNvSpPr/>
      </xdr:nvSpPr>
      <xdr:spPr>
        <a:xfrm>
          <a:off x="194589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133185</xdr:rowOff>
    </xdr:from>
    <xdr:ext cx="469744" cy="259045"/>
    <xdr:sp macro="" textlink="">
      <xdr:nvSpPr>
        <xdr:cNvPr id="746" name="【公民館】&#10;一人当たり面積該当値テキスト">
          <a:extLst>
            <a:ext uri="{FF2B5EF4-FFF2-40B4-BE49-F238E27FC236}">
              <a16:creationId xmlns:a16="http://schemas.microsoft.com/office/drawing/2014/main" id="{54FCEB3D-DDCD-4C82-BEE8-72C4131FFD2D}"/>
            </a:ext>
          </a:extLst>
        </xdr:cNvPr>
        <xdr:cNvSpPr txBox="1"/>
      </xdr:nvSpPr>
      <xdr:spPr>
        <a:xfrm>
          <a:off x="19547840" y="177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47" name="楕円 746">
          <a:extLst>
            <a:ext uri="{FF2B5EF4-FFF2-40B4-BE49-F238E27FC236}">
              <a16:creationId xmlns:a16="http://schemas.microsoft.com/office/drawing/2014/main" id="{3739DF04-2811-46D5-9327-257E166C5C7A}"/>
            </a:ext>
          </a:extLst>
        </xdr:cNvPr>
        <xdr:cNvSpPr/>
      </xdr:nvSpPr>
      <xdr:spPr>
        <a:xfrm>
          <a:off x="1873504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167639</xdr:rowOff>
    </xdr:to>
    <xdr:cxnSp macro="">
      <xdr:nvCxnSpPr>
        <xdr:cNvPr id="748" name="直線コネクタ 747">
          <a:extLst>
            <a:ext uri="{FF2B5EF4-FFF2-40B4-BE49-F238E27FC236}">
              <a16:creationId xmlns:a16="http://schemas.microsoft.com/office/drawing/2014/main" id="{1E65212A-C0EE-428E-9D85-5516279DE585}"/>
            </a:ext>
          </a:extLst>
        </xdr:cNvPr>
        <xdr:cNvCxnSpPr/>
      </xdr:nvCxnSpPr>
      <xdr:spPr>
        <a:xfrm flipV="1">
          <a:off x="18778220" y="17930948"/>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49" name="楕円 748">
          <a:extLst>
            <a:ext uri="{FF2B5EF4-FFF2-40B4-BE49-F238E27FC236}">
              <a16:creationId xmlns:a16="http://schemas.microsoft.com/office/drawing/2014/main" id="{250ED495-B6C8-4AAA-B1A8-C98309BE8EEA}"/>
            </a:ext>
          </a:extLst>
        </xdr:cNvPr>
        <xdr:cNvSpPr/>
      </xdr:nvSpPr>
      <xdr:spPr>
        <a:xfrm>
          <a:off x="179374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26670</xdr:rowOff>
    </xdr:to>
    <xdr:cxnSp macro="">
      <xdr:nvCxnSpPr>
        <xdr:cNvPr id="750" name="直線コネクタ 749">
          <a:extLst>
            <a:ext uri="{FF2B5EF4-FFF2-40B4-BE49-F238E27FC236}">
              <a16:creationId xmlns:a16="http://schemas.microsoft.com/office/drawing/2014/main" id="{CC4F0959-3B96-4D9C-B6AA-5CF6FC4EFC1E}"/>
            </a:ext>
          </a:extLst>
        </xdr:cNvPr>
        <xdr:cNvCxnSpPr/>
      </xdr:nvCxnSpPr>
      <xdr:spPr>
        <a:xfrm flipV="1">
          <a:off x="17988280" y="17937479"/>
          <a:ext cx="78994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151674</xdr:rowOff>
    </xdr:from>
    <xdr:to>
      <xdr:col>102</xdr:col>
      <xdr:colOff>165100</xdr:colOff>
      <xdr:row>107</xdr:row>
      <xdr:rowOff>81824</xdr:rowOff>
    </xdr:to>
    <xdr:sp macro="" textlink="">
      <xdr:nvSpPr>
        <xdr:cNvPr id="751" name="楕円 750">
          <a:extLst>
            <a:ext uri="{FF2B5EF4-FFF2-40B4-BE49-F238E27FC236}">
              <a16:creationId xmlns:a16="http://schemas.microsoft.com/office/drawing/2014/main" id="{9449825A-0DDA-40E5-8664-349475865829}"/>
            </a:ext>
          </a:extLst>
        </xdr:cNvPr>
        <xdr:cNvSpPr/>
      </xdr:nvSpPr>
      <xdr:spPr>
        <a:xfrm>
          <a:off x="17162780" y="17921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31024</xdr:rowOff>
    </xdr:to>
    <xdr:cxnSp macro="">
      <xdr:nvCxnSpPr>
        <xdr:cNvPr id="752" name="直線コネクタ 751">
          <a:extLst>
            <a:ext uri="{FF2B5EF4-FFF2-40B4-BE49-F238E27FC236}">
              <a16:creationId xmlns:a16="http://schemas.microsoft.com/office/drawing/2014/main" id="{2928626C-2B45-482E-8161-D3DC92ED7761}"/>
            </a:ext>
          </a:extLst>
        </xdr:cNvPr>
        <xdr:cNvCxnSpPr/>
      </xdr:nvCxnSpPr>
      <xdr:spPr>
        <a:xfrm flipV="1">
          <a:off x="17213580" y="17964150"/>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158206</xdr:rowOff>
    </xdr:from>
    <xdr:to>
      <xdr:col>98</xdr:col>
      <xdr:colOff>38100</xdr:colOff>
      <xdr:row>107</xdr:row>
      <xdr:rowOff>88356</xdr:rowOff>
    </xdr:to>
    <xdr:sp macro="" textlink="">
      <xdr:nvSpPr>
        <xdr:cNvPr id="753" name="楕円 752">
          <a:extLst>
            <a:ext uri="{FF2B5EF4-FFF2-40B4-BE49-F238E27FC236}">
              <a16:creationId xmlns:a16="http://schemas.microsoft.com/office/drawing/2014/main" id="{E5EB7603-B67B-4C99-B2B6-7C798E214B61}"/>
            </a:ext>
          </a:extLst>
        </xdr:cNvPr>
        <xdr:cNvSpPr/>
      </xdr:nvSpPr>
      <xdr:spPr>
        <a:xfrm>
          <a:off x="16388080" y="17928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31024</xdr:rowOff>
    </xdr:from>
    <xdr:to>
      <xdr:col>102</xdr:col>
      <xdr:colOff>114300</xdr:colOff>
      <xdr:row>107</xdr:row>
      <xdr:rowOff>37556</xdr:rowOff>
    </xdr:to>
    <xdr:cxnSp macro="">
      <xdr:nvCxnSpPr>
        <xdr:cNvPr id="754" name="直線コネクタ 753">
          <a:extLst>
            <a:ext uri="{FF2B5EF4-FFF2-40B4-BE49-F238E27FC236}">
              <a16:creationId xmlns:a16="http://schemas.microsoft.com/office/drawing/2014/main" id="{5B41E100-7678-404D-AB94-DC7F5249100A}"/>
            </a:ext>
          </a:extLst>
        </xdr:cNvPr>
        <xdr:cNvCxnSpPr/>
      </xdr:nvCxnSpPr>
      <xdr:spPr>
        <a:xfrm flipV="1">
          <a:off x="16431260" y="1796850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755" name="n_1aveValue【公民館】&#10;一人当たり面積">
          <a:extLst>
            <a:ext uri="{FF2B5EF4-FFF2-40B4-BE49-F238E27FC236}">
              <a16:creationId xmlns:a16="http://schemas.microsoft.com/office/drawing/2014/main" id="{2ED036CD-11F1-4FBC-922E-F0B01AC4D64D}"/>
            </a:ext>
          </a:extLst>
        </xdr:cNvPr>
        <xdr:cNvSpPr txBox="1"/>
      </xdr:nvSpPr>
      <xdr:spPr>
        <a:xfrm>
          <a:off x="18561127" y="1803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56" name="n_2aveValue【公民館】&#10;一人当たり面積">
          <a:extLst>
            <a:ext uri="{FF2B5EF4-FFF2-40B4-BE49-F238E27FC236}">
              <a16:creationId xmlns:a16="http://schemas.microsoft.com/office/drawing/2014/main" id="{AB70263C-6D45-4EBB-8772-AED99C3B842A}"/>
            </a:ext>
          </a:extLst>
        </xdr:cNvPr>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7" name="n_3aveValue【公民館】&#10;一人当たり面積">
          <a:extLst>
            <a:ext uri="{FF2B5EF4-FFF2-40B4-BE49-F238E27FC236}">
              <a16:creationId xmlns:a16="http://schemas.microsoft.com/office/drawing/2014/main" id="{5D09DE5D-1DD8-430D-AEBB-857EB1F86A2F}"/>
            </a:ext>
          </a:extLst>
        </xdr:cNvPr>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58" name="n_4aveValue【公民館】&#10;一人当たり面積">
          <a:extLst>
            <a:ext uri="{FF2B5EF4-FFF2-40B4-BE49-F238E27FC236}">
              <a16:creationId xmlns:a16="http://schemas.microsoft.com/office/drawing/2014/main" id="{0FCE1ED0-BFD0-4FE6-92B4-453C28548934}"/>
            </a:ext>
          </a:extLst>
        </xdr:cNvPr>
        <xdr:cNvSpPr txBox="1"/>
      </xdr:nvSpPr>
      <xdr:spPr>
        <a:xfrm>
          <a:off x="162268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759" name="n_1mainValue【公民館】&#10;一人当たり面積">
          <a:extLst>
            <a:ext uri="{FF2B5EF4-FFF2-40B4-BE49-F238E27FC236}">
              <a16:creationId xmlns:a16="http://schemas.microsoft.com/office/drawing/2014/main" id="{1829F594-D60A-4323-AFF0-C039808B5BF9}"/>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93997</xdr:rowOff>
    </xdr:from>
    <xdr:ext cx="469744" cy="259045"/>
    <xdr:sp macro="" textlink="">
      <xdr:nvSpPr>
        <xdr:cNvPr id="760" name="n_2mainValue【公民館】&#10;一人当たり面積">
          <a:extLst>
            <a:ext uri="{FF2B5EF4-FFF2-40B4-BE49-F238E27FC236}">
              <a16:creationId xmlns:a16="http://schemas.microsoft.com/office/drawing/2014/main" id="{A7FEDAEF-5215-4486-B259-589293190F94}"/>
            </a:ext>
          </a:extLst>
        </xdr:cNvPr>
        <xdr:cNvSpPr txBox="1"/>
      </xdr:nvSpPr>
      <xdr:spPr>
        <a:xfrm>
          <a:off x="1777626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98351</xdr:rowOff>
    </xdr:from>
    <xdr:ext cx="469744" cy="259045"/>
    <xdr:sp macro="" textlink="">
      <xdr:nvSpPr>
        <xdr:cNvPr id="761" name="n_3mainValue【公民館】&#10;一人当たり面積">
          <a:extLst>
            <a:ext uri="{FF2B5EF4-FFF2-40B4-BE49-F238E27FC236}">
              <a16:creationId xmlns:a16="http://schemas.microsoft.com/office/drawing/2014/main" id="{53B0FDE9-737D-4051-B6A1-1B315ECC4853}"/>
            </a:ext>
          </a:extLst>
        </xdr:cNvPr>
        <xdr:cNvSpPr txBox="1"/>
      </xdr:nvSpPr>
      <xdr:spPr>
        <a:xfrm>
          <a:off x="17001567" y="177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104883</xdr:rowOff>
    </xdr:from>
    <xdr:ext cx="469744" cy="259045"/>
    <xdr:sp macro="" textlink="">
      <xdr:nvSpPr>
        <xdr:cNvPr id="762" name="n_4mainValue【公民館】&#10;一人当たり面積">
          <a:extLst>
            <a:ext uri="{FF2B5EF4-FFF2-40B4-BE49-F238E27FC236}">
              <a16:creationId xmlns:a16="http://schemas.microsoft.com/office/drawing/2014/main" id="{74DF3022-7100-427B-AD68-57BD37D4CD66}"/>
            </a:ext>
          </a:extLst>
        </xdr:cNvPr>
        <xdr:cNvSpPr txBox="1"/>
      </xdr:nvSpPr>
      <xdr:spPr>
        <a:xfrm>
          <a:off x="16226867" y="177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811FC31B-7D1B-4B09-948F-99DFDC8143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A47AFE4-06B6-41F5-A88E-F1537D3B27B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3DB5DAE-86C6-4B71-8152-1882873D42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類似団体と比較して有形固定資産減価償却率が高くなっている施設は、児童館、公民館であり、特に低くなっている施設は、認定こども園・幼稚園・保育所である。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認定こども園・幼稚園・保育所が特に低くなっている要因としては、認定こども園の駐車場整備や園舎の増築工事が影響している。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今後も必要な個所においては改修・補修を行うとともに、継続して経費節減に努める。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6B4B20-EBDE-4D9D-82A3-802D5815B30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CBC2E8-C776-45AF-B9FD-5E7A2FF8F1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655725-2497-4425-ACE6-A54F84C89E8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BA7A75-9640-4C25-A325-A6C3959406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0F520A-D70B-4136-A8B7-B4ABFAF89AE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1F0971-6C1D-4757-9232-54612E34177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12FD1B-8308-4C7E-9A19-8462756BF40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F7735E-D469-403E-818E-E4759BE22A2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01E554-27C2-4A05-8A8D-33C2BE4EC30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885F81-B5BC-4BFC-A392-9B1CC923F68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C5EF8D-0F92-47ED-8160-E5AF3C069AD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0EA262-BAC6-4DF6-91EA-6658E680E9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14DE6-B4D9-4B5A-9ED8-ED3F3B9CEC6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42B6BC-FCC9-4160-9BCE-2825094D1CC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7EF027-FF76-40FC-8981-02B3FD7E82C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E4C2CE-2FE0-45BE-88D5-52DD29C379B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9E9189-762D-4696-B2BE-27A9E2DD1A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F7481F-9DFF-45BE-91C9-1CCA206A80E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4A17D0-CB1E-430B-BFBE-B8C82F88455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CC9727-D9A0-46C5-B258-BEF6BB4672A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0AE213-D1A4-43CB-AC2F-27CB7543A6A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ABCA9B-59B9-4F86-9347-93DB9C8FA60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46097E-9F35-49E2-96AB-8DA8CBD02DC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AA1CBA-7F8C-4AB6-A9CB-AE0539D2714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BE6A73-4ABB-48D7-BED2-FECF016BCC9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ED41FA-22E1-4E89-A421-515DD43EF9A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A7AFAE-291D-492C-A1DB-9CB6C88C912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4AB2A0-CCC1-4B67-8D11-F7326BCBE47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CC12F9-FF30-4FE5-ADC9-B73B9CC296B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2E4C7B-AE40-46E3-A317-749E550088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02F00F-6722-4052-96AD-8A09DED5B64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F8F75C-952A-4951-8894-016EA54E5CD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300B96-25ED-45A2-AE97-8784F996BE5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A31450-837F-48B5-9DE3-6891A2D01A3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0B4AD-2860-4586-84D3-996922EB51B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2561EC-879F-4E70-9ECA-9CBA4179A9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18BD84-FC93-475F-9286-F302529FA7E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0DCD0C-EB77-4537-A5E0-A960A63638E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CBA904-CD38-41F9-91BC-AB3E9EFECF2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5B65B02-588F-4B94-9A49-E14339EBBB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FD5CBE-F326-4C37-AEB6-D89455BD3A6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B102867-32FC-423F-8D0A-BE119925521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C4F65EB-42F4-4DFA-A704-DA1147D21EF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4EBF0FE-12FA-4E9E-8E15-C2D17D18540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45DB540-68D7-477D-A5E4-9089B91BFC2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B8EEEF4-EBAE-4C71-B0D3-0A332D33B16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B4DF07B-A5A1-4BFD-8D8C-EDFC7C782A8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2AFB7FA-2546-424D-B712-F5E2A7BB6C1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4C702B9-CAC8-439F-A2BC-FC00237245C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3DE7B3-0F39-45D1-A2A4-CF2A6A0B585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3D4A859-6663-4C2B-B8C9-6416CCF3EA3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F9D66B9-6D7E-4F61-8FBF-EFEC9348935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BA26304-569A-4C10-93E9-C38782071CA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3C0EBA0-40F4-4882-9586-DB9CE5AE6D0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3D6B7F-8ED5-4679-905C-512C1699DC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ED8E6B6-DC26-4550-B2DC-EA7E121F9AB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06E4029-AC3E-4F38-8741-07EEDEE147D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0C9E781-8819-4C0C-ADE9-F67EEBEB0E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B7908A1-A723-4C57-8567-449E8DFE727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49A43C5-6D58-4329-99CF-07649E6540F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5512F0D-8EC2-4809-8E5F-29895F4857B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D6A08AC-232F-4151-9434-8E178939CDE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51BCD3B-70E0-409F-B7C8-7534A494C7C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C1AAC30-53FE-4E9B-84A7-50FF25ECF7E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35EB7D1-AF21-4B1A-BC19-5BB5C39B9BE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3C09A9B-CAC1-4123-A5CF-92AE4795051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D1993E5-0DBD-465D-B629-52E9E161E79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3F49C7F-E298-4FCD-B4A3-71539E19ACD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C61B93B-1F5A-4508-994F-738498752E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906B9AC-15E3-44F3-969B-44AFFAC811D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FD66800-8899-490C-9A51-A247C140FD6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81DA341-94B6-4EAD-B078-8C2FBAB1570A}"/>
            </a:ext>
          </a:extLst>
        </xdr:cNvPr>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E15102B-20AC-4057-8E3D-4F2384EC06A9}"/>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3F91661-1457-4B55-BB19-167BAE9F601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D59489D-A867-41C9-8331-72600DD53725}"/>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3A938615-ADF5-40C5-BB99-CBA7E27B5CEC}"/>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A66EF3-2285-4014-98A4-D1205BD84742}"/>
            </a:ext>
          </a:extLst>
        </xdr:cNvPr>
        <xdr:cNvSpPr txBox="1"/>
      </xdr:nvSpPr>
      <xdr:spPr>
        <a:xfrm>
          <a:off x="412496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001A8696-AEEA-4D5D-9CA5-7A9CCD5CBAFD}"/>
            </a:ext>
          </a:extLst>
        </xdr:cNvPr>
        <xdr:cNvSpPr/>
      </xdr:nvSpPr>
      <xdr:spPr>
        <a:xfrm>
          <a:off x="403606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B95482F7-5B21-4A82-B62E-33C6752DB6C4}"/>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CC59B5D5-5686-4C63-88DF-B52A4F86C422}"/>
            </a:ext>
          </a:extLst>
        </xdr:cNvPr>
        <xdr:cNvSpPr/>
      </xdr:nvSpPr>
      <xdr:spPr>
        <a:xfrm>
          <a:off x="251460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75E808DA-8ADB-4950-8B33-6385DCEA6EAA}"/>
            </a:ext>
          </a:extLst>
        </xdr:cNvPr>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AA39E4D3-68C5-4B6F-B44D-E01CC03DAB19}"/>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DB53748-F891-4BCA-B2E4-0CD487FA34B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426781-E756-4495-8DAC-81C7D477C01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5262A47-2C13-4071-8875-616AA2C943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5AB78CE-C1B4-4EA2-B94E-8DA7203475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F28A424-D559-40D1-A60F-234512995E6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9" name="楕円 88">
          <a:extLst>
            <a:ext uri="{FF2B5EF4-FFF2-40B4-BE49-F238E27FC236}">
              <a16:creationId xmlns:a16="http://schemas.microsoft.com/office/drawing/2014/main" id="{A15DF421-9E96-4F8A-8142-6EF0C3D238EB}"/>
            </a:ext>
          </a:extLst>
        </xdr:cNvPr>
        <xdr:cNvSpPr/>
      </xdr:nvSpPr>
      <xdr:spPr>
        <a:xfrm>
          <a:off x="403606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D88651A-174E-469C-A2E3-77E4C387D45C}"/>
            </a:ext>
          </a:extLst>
        </xdr:cNvPr>
        <xdr:cNvSpPr txBox="1"/>
      </xdr:nvSpPr>
      <xdr:spPr>
        <a:xfrm>
          <a:off x="41249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91" name="楕円 90">
          <a:extLst>
            <a:ext uri="{FF2B5EF4-FFF2-40B4-BE49-F238E27FC236}">
              <a16:creationId xmlns:a16="http://schemas.microsoft.com/office/drawing/2014/main" id="{B1E2EF37-363B-4E59-91C7-D8AEDC58BEA6}"/>
            </a:ext>
          </a:extLst>
        </xdr:cNvPr>
        <xdr:cNvSpPr/>
      </xdr:nvSpPr>
      <xdr:spPr>
        <a:xfrm>
          <a:off x="331216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148590</xdr:rowOff>
    </xdr:to>
    <xdr:cxnSp macro="">
      <xdr:nvCxnSpPr>
        <xdr:cNvPr id="92" name="直線コネクタ 91">
          <a:extLst>
            <a:ext uri="{FF2B5EF4-FFF2-40B4-BE49-F238E27FC236}">
              <a16:creationId xmlns:a16="http://schemas.microsoft.com/office/drawing/2014/main" id="{D8C917D4-46DE-4F93-B744-12F2E0A32249}"/>
            </a:ext>
          </a:extLst>
        </xdr:cNvPr>
        <xdr:cNvCxnSpPr/>
      </xdr:nvCxnSpPr>
      <xdr:spPr>
        <a:xfrm>
          <a:off x="3355340" y="103174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93" name="楕円 92">
          <a:extLst>
            <a:ext uri="{FF2B5EF4-FFF2-40B4-BE49-F238E27FC236}">
              <a16:creationId xmlns:a16="http://schemas.microsoft.com/office/drawing/2014/main" id="{0060E6A5-A715-4610-88EE-E6D4D097344F}"/>
            </a:ext>
          </a:extLst>
        </xdr:cNvPr>
        <xdr:cNvSpPr/>
      </xdr:nvSpPr>
      <xdr:spPr>
        <a:xfrm>
          <a:off x="25146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61</xdr:row>
      <xdr:rowOff>91440</xdr:rowOff>
    </xdr:to>
    <xdr:cxnSp macro="">
      <xdr:nvCxnSpPr>
        <xdr:cNvPr id="94" name="直線コネクタ 93">
          <a:extLst>
            <a:ext uri="{FF2B5EF4-FFF2-40B4-BE49-F238E27FC236}">
              <a16:creationId xmlns:a16="http://schemas.microsoft.com/office/drawing/2014/main" id="{A858066A-E9A5-4FE2-959E-0A64FE65E6FC}"/>
            </a:ext>
          </a:extLst>
        </xdr:cNvPr>
        <xdr:cNvCxnSpPr/>
      </xdr:nvCxnSpPr>
      <xdr:spPr>
        <a:xfrm>
          <a:off x="2565400" y="10176510"/>
          <a:ext cx="78994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95" name="楕円 94">
          <a:extLst>
            <a:ext uri="{FF2B5EF4-FFF2-40B4-BE49-F238E27FC236}">
              <a16:creationId xmlns:a16="http://schemas.microsoft.com/office/drawing/2014/main" id="{2FD408C0-BCEE-46BF-8902-2806791D0A5D}"/>
            </a:ext>
          </a:extLst>
        </xdr:cNvPr>
        <xdr:cNvSpPr/>
      </xdr:nvSpPr>
      <xdr:spPr>
        <a:xfrm>
          <a:off x="17399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61</xdr:row>
      <xdr:rowOff>0</xdr:rowOff>
    </xdr:to>
    <xdr:cxnSp macro="">
      <xdr:nvCxnSpPr>
        <xdr:cNvPr id="96" name="直線コネクタ 95">
          <a:extLst>
            <a:ext uri="{FF2B5EF4-FFF2-40B4-BE49-F238E27FC236}">
              <a16:creationId xmlns:a16="http://schemas.microsoft.com/office/drawing/2014/main" id="{807F294C-023C-461B-81FA-850AC17FF0FD}"/>
            </a:ext>
          </a:extLst>
        </xdr:cNvPr>
        <xdr:cNvCxnSpPr/>
      </xdr:nvCxnSpPr>
      <xdr:spPr>
        <a:xfrm flipV="1">
          <a:off x="1790700" y="1017651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97" name="楕円 96">
          <a:extLst>
            <a:ext uri="{FF2B5EF4-FFF2-40B4-BE49-F238E27FC236}">
              <a16:creationId xmlns:a16="http://schemas.microsoft.com/office/drawing/2014/main" id="{67B10895-E861-44E9-8A4A-8F0F7F41984E}"/>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0</xdr:rowOff>
    </xdr:to>
    <xdr:cxnSp macro="">
      <xdr:nvCxnSpPr>
        <xdr:cNvPr id="98" name="直線コネクタ 97">
          <a:extLst>
            <a:ext uri="{FF2B5EF4-FFF2-40B4-BE49-F238E27FC236}">
              <a16:creationId xmlns:a16="http://schemas.microsoft.com/office/drawing/2014/main" id="{3BCAF6E4-6193-4AF6-8885-ECBAA461D154}"/>
            </a:ext>
          </a:extLst>
        </xdr:cNvPr>
        <xdr:cNvCxnSpPr/>
      </xdr:nvCxnSpPr>
      <xdr:spPr>
        <a:xfrm>
          <a:off x="1008380" y="10226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AF894232-51A1-4E69-9075-C3A6088BF02A}"/>
            </a:ext>
          </a:extLst>
        </xdr:cNvPr>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00" name="n_2aveValue【体育館・プール】&#10;有形固定資産減価償却率">
          <a:extLst>
            <a:ext uri="{FF2B5EF4-FFF2-40B4-BE49-F238E27FC236}">
              <a16:creationId xmlns:a16="http://schemas.microsoft.com/office/drawing/2014/main" id="{BFCE6043-F940-4DCB-A567-8A68A9B9404D}"/>
            </a:ext>
          </a:extLst>
        </xdr:cNvPr>
        <xdr:cNvSpPr txBox="1"/>
      </xdr:nvSpPr>
      <xdr:spPr>
        <a:xfrm>
          <a:off x="238570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1" name="n_3aveValue【体育館・プール】&#10;有形固定資産減価償却率">
          <a:extLst>
            <a:ext uri="{FF2B5EF4-FFF2-40B4-BE49-F238E27FC236}">
              <a16:creationId xmlns:a16="http://schemas.microsoft.com/office/drawing/2014/main" id="{A6F4A7C5-5FE4-4128-BF90-A06B96C42EE5}"/>
            </a:ext>
          </a:extLst>
        </xdr:cNvPr>
        <xdr:cNvSpPr txBox="1"/>
      </xdr:nvSpPr>
      <xdr:spPr>
        <a:xfrm>
          <a:off x="16110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6521FF26-7014-483B-B219-72C184AF19F5}"/>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103" name="n_1mainValue【体育館・プール】&#10;有形固定資産減価償却率">
          <a:extLst>
            <a:ext uri="{FF2B5EF4-FFF2-40B4-BE49-F238E27FC236}">
              <a16:creationId xmlns:a16="http://schemas.microsoft.com/office/drawing/2014/main" id="{5DCA96D0-A28E-4ED6-89B0-A38028AC15CB}"/>
            </a:ext>
          </a:extLst>
        </xdr:cNvPr>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04" name="n_2mainValue【体育館・プール】&#10;有形固定資産減価償却率">
          <a:extLst>
            <a:ext uri="{FF2B5EF4-FFF2-40B4-BE49-F238E27FC236}">
              <a16:creationId xmlns:a16="http://schemas.microsoft.com/office/drawing/2014/main" id="{4CA5F3E2-00FE-40A7-81D3-E1C2CECF494E}"/>
            </a:ext>
          </a:extLst>
        </xdr:cNvPr>
        <xdr:cNvSpPr txBox="1"/>
      </xdr:nvSpPr>
      <xdr:spPr>
        <a:xfrm>
          <a:off x="238570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5" name="n_3mainValue【体育館・プール】&#10;有形固定資産減価償却率">
          <a:extLst>
            <a:ext uri="{FF2B5EF4-FFF2-40B4-BE49-F238E27FC236}">
              <a16:creationId xmlns:a16="http://schemas.microsoft.com/office/drawing/2014/main" id="{AACA4F98-7BB5-4C7A-A10A-3D5F49745EC3}"/>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106" name="n_4mainValue【体育館・プール】&#10;有形固定資産減価償却率">
          <a:extLst>
            <a:ext uri="{FF2B5EF4-FFF2-40B4-BE49-F238E27FC236}">
              <a16:creationId xmlns:a16="http://schemas.microsoft.com/office/drawing/2014/main" id="{32A91573-83BE-4BFB-8454-11931D2A3A70}"/>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2BE6B9D-F5DF-4C51-BE57-A3D77B7F43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1B32DF5-BDC3-4180-82F9-39A2CF26171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2639B76-0B3A-41F7-BF18-09C293CE7A9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442C107-4D16-4AA7-984A-F79E1D8235B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3C7F03E-B6CE-402A-9752-DADC90592D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7C53732-B92D-4A5A-8ABF-A3F6E5FD9B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9255A62-0DA8-4EDC-9772-CE9D6766ECE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0C033A8-C4B2-4A90-BDEB-5F39B82336B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6AF5FF6-FBAF-4930-99BC-1E464896C5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A552A6A-E201-48C2-A868-E9D30FCA101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542C3B8E-D1E4-42D6-929A-FDE5AA3CD12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26F59E12-7E37-4AF7-8C1E-D0759EF2BCF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6F4B6C8-D9E8-48E9-99A1-09A42486CA4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64F4BEC9-71FA-4AAB-B8E4-93488633E7A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DDC172AB-39E7-44D1-BFCA-3AE47B0A8C7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CCE9ABC-5B6D-4210-B668-AEB92C4633D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4762AAB7-7500-4E27-814A-9AB1F026B65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341DBB9B-2389-433F-82D6-9DB6A026E0E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7CD4533-9FBA-4BBB-8591-5C54B50789F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D08193B-F7BC-4399-AD30-61D0DE71BCE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B4B4F03-6225-4FCE-9E78-170A7159E55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6CDE89AC-8D73-4DF8-A54D-FF33C40E0F8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FF38D497-692E-4DD9-9CCC-8A5B62AFBBB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a:extLst>
            <a:ext uri="{FF2B5EF4-FFF2-40B4-BE49-F238E27FC236}">
              <a16:creationId xmlns:a16="http://schemas.microsoft.com/office/drawing/2014/main" id="{31F80B65-2B37-4C0B-BC89-5F8AB38F687B}"/>
            </a:ext>
          </a:extLst>
        </xdr:cNvPr>
        <xdr:cNvCxnSpPr/>
      </xdr:nvCxnSpPr>
      <xdr:spPr>
        <a:xfrm flipV="1">
          <a:off x="9219565" y="9570720"/>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a:extLst>
            <a:ext uri="{FF2B5EF4-FFF2-40B4-BE49-F238E27FC236}">
              <a16:creationId xmlns:a16="http://schemas.microsoft.com/office/drawing/2014/main" id="{60C4E962-6373-48CE-9A36-526CB31E2083}"/>
            </a:ext>
          </a:extLst>
        </xdr:cNvPr>
        <xdr:cNvSpPr txBox="1"/>
      </xdr:nvSpPr>
      <xdr:spPr>
        <a:xfrm>
          <a:off x="92583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a:extLst>
            <a:ext uri="{FF2B5EF4-FFF2-40B4-BE49-F238E27FC236}">
              <a16:creationId xmlns:a16="http://schemas.microsoft.com/office/drawing/2014/main" id="{C847EBC1-BB65-4FB1-9730-90C0DFEFDF9C}"/>
            </a:ext>
          </a:extLst>
        </xdr:cNvPr>
        <xdr:cNvCxnSpPr/>
      </xdr:nvCxnSpPr>
      <xdr:spPr>
        <a:xfrm>
          <a:off x="9154160" y="10748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a:extLst>
            <a:ext uri="{FF2B5EF4-FFF2-40B4-BE49-F238E27FC236}">
              <a16:creationId xmlns:a16="http://schemas.microsoft.com/office/drawing/2014/main" id="{2A93B925-9368-4B34-A05A-8ED179F6C09B}"/>
            </a:ext>
          </a:extLst>
        </xdr:cNvPr>
        <xdr:cNvSpPr txBox="1"/>
      </xdr:nvSpPr>
      <xdr:spPr>
        <a:xfrm>
          <a:off x="92583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46C23174-6A28-4174-876A-E15ADF01D150}"/>
            </a:ext>
          </a:extLst>
        </xdr:cNvPr>
        <xdr:cNvCxnSpPr/>
      </xdr:nvCxnSpPr>
      <xdr:spPr>
        <a:xfrm>
          <a:off x="915416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a:extLst>
            <a:ext uri="{FF2B5EF4-FFF2-40B4-BE49-F238E27FC236}">
              <a16:creationId xmlns:a16="http://schemas.microsoft.com/office/drawing/2014/main" id="{990467A5-2FCC-4E79-A705-0117ADF219A8}"/>
            </a:ext>
          </a:extLst>
        </xdr:cNvPr>
        <xdr:cNvSpPr txBox="1"/>
      </xdr:nvSpPr>
      <xdr:spPr>
        <a:xfrm>
          <a:off x="9258300" y="103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a:extLst>
            <a:ext uri="{FF2B5EF4-FFF2-40B4-BE49-F238E27FC236}">
              <a16:creationId xmlns:a16="http://schemas.microsoft.com/office/drawing/2014/main" id="{9D378362-D058-4128-A5AB-239B6EF5A730}"/>
            </a:ext>
          </a:extLst>
        </xdr:cNvPr>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a:extLst>
            <a:ext uri="{FF2B5EF4-FFF2-40B4-BE49-F238E27FC236}">
              <a16:creationId xmlns:a16="http://schemas.microsoft.com/office/drawing/2014/main" id="{F119602D-7CA4-4DEB-B776-CCEB0C5061EC}"/>
            </a:ext>
          </a:extLst>
        </xdr:cNvPr>
        <xdr:cNvSpPr/>
      </xdr:nvSpPr>
      <xdr:spPr>
        <a:xfrm>
          <a:off x="8445500" y="1046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a:extLst>
            <a:ext uri="{FF2B5EF4-FFF2-40B4-BE49-F238E27FC236}">
              <a16:creationId xmlns:a16="http://schemas.microsoft.com/office/drawing/2014/main" id="{C45E9F09-00D2-4938-9F3B-B11E31A11D61}"/>
            </a:ext>
          </a:extLst>
        </xdr:cNvPr>
        <xdr:cNvSpPr/>
      </xdr:nvSpPr>
      <xdr:spPr>
        <a:xfrm>
          <a:off x="7670800" y="1045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a:extLst>
            <a:ext uri="{FF2B5EF4-FFF2-40B4-BE49-F238E27FC236}">
              <a16:creationId xmlns:a16="http://schemas.microsoft.com/office/drawing/2014/main" id="{78BC641B-2597-484D-943E-A369DF643E8B}"/>
            </a:ext>
          </a:extLst>
        </xdr:cNvPr>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B7AAA667-D0E3-4737-8931-3A75D8717629}"/>
            </a:ext>
          </a:extLst>
        </xdr:cNvPr>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9D7C13A-5942-47E7-9697-1A6ECB97A4C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CFB7CF1-F412-469E-87FE-7A65CE82B7E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DA0AC5F-1545-47E7-BCAA-44BC321CF53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5150D93-650C-4A12-A27A-C2B1237E26C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E92425E-5DB6-4927-B63A-3CC96D006E8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140462</xdr:rowOff>
    </xdr:from>
    <xdr:to>
      <xdr:col>55</xdr:col>
      <xdr:colOff>50800</xdr:colOff>
      <xdr:row>64</xdr:row>
      <xdr:rowOff>70612</xdr:rowOff>
    </xdr:to>
    <xdr:sp macro="" textlink="">
      <xdr:nvSpPr>
        <xdr:cNvPr id="146" name="楕円 145">
          <a:extLst>
            <a:ext uri="{FF2B5EF4-FFF2-40B4-BE49-F238E27FC236}">
              <a16:creationId xmlns:a16="http://schemas.microsoft.com/office/drawing/2014/main" id="{114D2B3E-EE78-4692-BFC3-C0A443D108A1}"/>
            </a:ext>
          </a:extLst>
        </xdr:cNvPr>
        <xdr:cNvSpPr/>
      </xdr:nvSpPr>
      <xdr:spPr>
        <a:xfrm>
          <a:off x="9192260" y="1070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55389</xdr:rowOff>
    </xdr:from>
    <xdr:ext cx="469744" cy="259045"/>
    <xdr:sp macro="" textlink="">
      <xdr:nvSpPr>
        <xdr:cNvPr id="147" name="【体育館・プール】&#10;一人当たり面積該当値テキスト">
          <a:extLst>
            <a:ext uri="{FF2B5EF4-FFF2-40B4-BE49-F238E27FC236}">
              <a16:creationId xmlns:a16="http://schemas.microsoft.com/office/drawing/2014/main" id="{B64F3AC8-B8C5-448D-8E58-94E42D382D6C}"/>
            </a:ext>
          </a:extLst>
        </xdr:cNvPr>
        <xdr:cNvSpPr txBox="1"/>
      </xdr:nvSpPr>
      <xdr:spPr>
        <a:xfrm>
          <a:off x="9258300" y="106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141224</xdr:rowOff>
    </xdr:from>
    <xdr:to>
      <xdr:col>50</xdr:col>
      <xdr:colOff>165100</xdr:colOff>
      <xdr:row>64</xdr:row>
      <xdr:rowOff>71374</xdr:rowOff>
    </xdr:to>
    <xdr:sp macro="" textlink="">
      <xdr:nvSpPr>
        <xdr:cNvPr id="148" name="楕円 147">
          <a:extLst>
            <a:ext uri="{FF2B5EF4-FFF2-40B4-BE49-F238E27FC236}">
              <a16:creationId xmlns:a16="http://schemas.microsoft.com/office/drawing/2014/main" id="{522DF9E9-73D1-4259-A830-C9E427EA0AC3}"/>
            </a:ext>
          </a:extLst>
        </xdr:cNvPr>
        <xdr:cNvSpPr/>
      </xdr:nvSpPr>
      <xdr:spPr>
        <a:xfrm>
          <a:off x="8445500" y="10702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19812</xdr:rowOff>
    </xdr:from>
    <xdr:to>
      <xdr:col>55</xdr:col>
      <xdr:colOff>0</xdr:colOff>
      <xdr:row>64</xdr:row>
      <xdr:rowOff>20574</xdr:rowOff>
    </xdr:to>
    <xdr:cxnSp macro="">
      <xdr:nvCxnSpPr>
        <xdr:cNvPr id="149" name="直線コネクタ 148">
          <a:extLst>
            <a:ext uri="{FF2B5EF4-FFF2-40B4-BE49-F238E27FC236}">
              <a16:creationId xmlns:a16="http://schemas.microsoft.com/office/drawing/2014/main" id="{D9355E6A-EF7C-465B-8263-19CFFE88DC4B}"/>
            </a:ext>
          </a:extLst>
        </xdr:cNvPr>
        <xdr:cNvCxnSpPr/>
      </xdr:nvCxnSpPr>
      <xdr:spPr>
        <a:xfrm flipV="1">
          <a:off x="8496300" y="1074877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141986</xdr:rowOff>
    </xdr:from>
    <xdr:to>
      <xdr:col>46</xdr:col>
      <xdr:colOff>38100</xdr:colOff>
      <xdr:row>64</xdr:row>
      <xdr:rowOff>72136</xdr:rowOff>
    </xdr:to>
    <xdr:sp macro="" textlink="">
      <xdr:nvSpPr>
        <xdr:cNvPr id="150" name="楕円 149">
          <a:extLst>
            <a:ext uri="{FF2B5EF4-FFF2-40B4-BE49-F238E27FC236}">
              <a16:creationId xmlns:a16="http://schemas.microsoft.com/office/drawing/2014/main" id="{9DCF6AA2-55D6-47A5-8625-E6FB2DBC94D2}"/>
            </a:ext>
          </a:extLst>
        </xdr:cNvPr>
        <xdr:cNvSpPr/>
      </xdr:nvSpPr>
      <xdr:spPr>
        <a:xfrm>
          <a:off x="7670800" y="1070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20574</xdr:rowOff>
    </xdr:from>
    <xdr:to>
      <xdr:col>50</xdr:col>
      <xdr:colOff>114300</xdr:colOff>
      <xdr:row>64</xdr:row>
      <xdr:rowOff>21336</xdr:rowOff>
    </xdr:to>
    <xdr:cxnSp macro="">
      <xdr:nvCxnSpPr>
        <xdr:cNvPr id="151" name="直線コネクタ 150">
          <a:extLst>
            <a:ext uri="{FF2B5EF4-FFF2-40B4-BE49-F238E27FC236}">
              <a16:creationId xmlns:a16="http://schemas.microsoft.com/office/drawing/2014/main" id="{50E32411-70A8-41AC-8D3A-39877EAC4E92}"/>
            </a:ext>
          </a:extLst>
        </xdr:cNvPr>
        <xdr:cNvCxnSpPr/>
      </xdr:nvCxnSpPr>
      <xdr:spPr>
        <a:xfrm flipV="1">
          <a:off x="7713980" y="10749534"/>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142748</xdr:rowOff>
    </xdr:from>
    <xdr:to>
      <xdr:col>41</xdr:col>
      <xdr:colOff>101600</xdr:colOff>
      <xdr:row>64</xdr:row>
      <xdr:rowOff>72898</xdr:rowOff>
    </xdr:to>
    <xdr:sp macro="" textlink="">
      <xdr:nvSpPr>
        <xdr:cNvPr id="152" name="楕円 151">
          <a:extLst>
            <a:ext uri="{FF2B5EF4-FFF2-40B4-BE49-F238E27FC236}">
              <a16:creationId xmlns:a16="http://schemas.microsoft.com/office/drawing/2014/main" id="{CEA9BDA2-5AEA-4CC5-9E8E-0E28CC8653AE}"/>
            </a:ext>
          </a:extLst>
        </xdr:cNvPr>
        <xdr:cNvSpPr/>
      </xdr:nvSpPr>
      <xdr:spPr>
        <a:xfrm>
          <a:off x="6873240" y="10704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21336</xdr:rowOff>
    </xdr:from>
    <xdr:to>
      <xdr:col>45</xdr:col>
      <xdr:colOff>177800</xdr:colOff>
      <xdr:row>64</xdr:row>
      <xdr:rowOff>22098</xdr:rowOff>
    </xdr:to>
    <xdr:cxnSp macro="">
      <xdr:nvCxnSpPr>
        <xdr:cNvPr id="153" name="直線コネクタ 152">
          <a:extLst>
            <a:ext uri="{FF2B5EF4-FFF2-40B4-BE49-F238E27FC236}">
              <a16:creationId xmlns:a16="http://schemas.microsoft.com/office/drawing/2014/main" id="{CEE27174-8BB4-475C-8C06-A0C8973BE398}"/>
            </a:ext>
          </a:extLst>
        </xdr:cNvPr>
        <xdr:cNvCxnSpPr/>
      </xdr:nvCxnSpPr>
      <xdr:spPr>
        <a:xfrm flipV="1">
          <a:off x="6924040" y="10750296"/>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144272</xdr:rowOff>
    </xdr:from>
    <xdr:to>
      <xdr:col>36</xdr:col>
      <xdr:colOff>165100</xdr:colOff>
      <xdr:row>64</xdr:row>
      <xdr:rowOff>74422</xdr:rowOff>
    </xdr:to>
    <xdr:sp macro="" textlink="">
      <xdr:nvSpPr>
        <xdr:cNvPr id="154" name="楕円 153">
          <a:extLst>
            <a:ext uri="{FF2B5EF4-FFF2-40B4-BE49-F238E27FC236}">
              <a16:creationId xmlns:a16="http://schemas.microsoft.com/office/drawing/2014/main" id="{84808395-A1B4-4C03-907F-8BC8B2BC9908}"/>
            </a:ext>
          </a:extLst>
        </xdr:cNvPr>
        <xdr:cNvSpPr/>
      </xdr:nvSpPr>
      <xdr:spPr>
        <a:xfrm>
          <a:off x="6098540" y="10705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22098</xdr:rowOff>
    </xdr:from>
    <xdr:to>
      <xdr:col>41</xdr:col>
      <xdr:colOff>50800</xdr:colOff>
      <xdr:row>64</xdr:row>
      <xdr:rowOff>23622</xdr:rowOff>
    </xdr:to>
    <xdr:cxnSp macro="">
      <xdr:nvCxnSpPr>
        <xdr:cNvPr id="155" name="直線コネクタ 154">
          <a:extLst>
            <a:ext uri="{FF2B5EF4-FFF2-40B4-BE49-F238E27FC236}">
              <a16:creationId xmlns:a16="http://schemas.microsoft.com/office/drawing/2014/main" id="{AE8EAFD3-2883-4A8A-8BC8-613EB7086A4B}"/>
            </a:ext>
          </a:extLst>
        </xdr:cNvPr>
        <xdr:cNvCxnSpPr/>
      </xdr:nvCxnSpPr>
      <xdr:spPr>
        <a:xfrm flipV="1">
          <a:off x="6149340" y="10751058"/>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a:extLst>
            <a:ext uri="{FF2B5EF4-FFF2-40B4-BE49-F238E27FC236}">
              <a16:creationId xmlns:a16="http://schemas.microsoft.com/office/drawing/2014/main" id="{6DF341FA-2FD9-483E-9D0C-D7409B698A70}"/>
            </a:ext>
          </a:extLst>
        </xdr:cNvPr>
        <xdr:cNvSpPr txBox="1"/>
      </xdr:nvSpPr>
      <xdr:spPr>
        <a:xfrm>
          <a:off x="827158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a:extLst>
            <a:ext uri="{FF2B5EF4-FFF2-40B4-BE49-F238E27FC236}">
              <a16:creationId xmlns:a16="http://schemas.microsoft.com/office/drawing/2014/main" id="{68632DF1-D6AD-4E47-AAA1-86CEEA042DC7}"/>
            </a:ext>
          </a:extLst>
        </xdr:cNvPr>
        <xdr:cNvSpPr txBox="1"/>
      </xdr:nvSpPr>
      <xdr:spPr>
        <a:xfrm>
          <a:off x="750958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a:extLst>
            <a:ext uri="{FF2B5EF4-FFF2-40B4-BE49-F238E27FC236}">
              <a16:creationId xmlns:a16="http://schemas.microsoft.com/office/drawing/2014/main" id="{B3277B96-0FDD-48B1-BFD8-FB4B1491FCD3}"/>
            </a:ext>
          </a:extLst>
        </xdr:cNvPr>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a:extLst>
            <a:ext uri="{FF2B5EF4-FFF2-40B4-BE49-F238E27FC236}">
              <a16:creationId xmlns:a16="http://schemas.microsoft.com/office/drawing/2014/main" id="{AEE43840-1C08-4C69-AB44-2BCC67BA1179}"/>
            </a:ext>
          </a:extLst>
        </xdr:cNvPr>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62501</xdr:rowOff>
    </xdr:from>
    <xdr:ext cx="469744" cy="259045"/>
    <xdr:sp macro="" textlink="">
      <xdr:nvSpPr>
        <xdr:cNvPr id="160" name="n_1mainValue【体育館・プール】&#10;一人当たり面積">
          <a:extLst>
            <a:ext uri="{FF2B5EF4-FFF2-40B4-BE49-F238E27FC236}">
              <a16:creationId xmlns:a16="http://schemas.microsoft.com/office/drawing/2014/main" id="{A1A503CA-9415-4760-8C4E-0EE2E78A9B2A}"/>
            </a:ext>
          </a:extLst>
        </xdr:cNvPr>
        <xdr:cNvSpPr txBox="1"/>
      </xdr:nvSpPr>
      <xdr:spPr>
        <a:xfrm>
          <a:off x="827158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63263</xdr:rowOff>
    </xdr:from>
    <xdr:ext cx="469744" cy="259045"/>
    <xdr:sp macro="" textlink="">
      <xdr:nvSpPr>
        <xdr:cNvPr id="161" name="n_2mainValue【体育館・プール】&#10;一人当たり面積">
          <a:extLst>
            <a:ext uri="{FF2B5EF4-FFF2-40B4-BE49-F238E27FC236}">
              <a16:creationId xmlns:a16="http://schemas.microsoft.com/office/drawing/2014/main" id="{C28869C3-8EF6-4A9E-B0A7-ED963370A7FC}"/>
            </a:ext>
          </a:extLst>
        </xdr:cNvPr>
        <xdr:cNvSpPr txBox="1"/>
      </xdr:nvSpPr>
      <xdr:spPr>
        <a:xfrm>
          <a:off x="750958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64025</xdr:rowOff>
    </xdr:from>
    <xdr:ext cx="469744" cy="259045"/>
    <xdr:sp macro="" textlink="">
      <xdr:nvSpPr>
        <xdr:cNvPr id="162" name="n_3mainValue【体育館・プール】&#10;一人当たり面積">
          <a:extLst>
            <a:ext uri="{FF2B5EF4-FFF2-40B4-BE49-F238E27FC236}">
              <a16:creationId xmlns:a16="http://schemas.microsoft.com/office/drawing/2014/main" id="{2939C0DB-97E8-48F3-8B9F-6966090119A7}"/>
            </a:ext>
          </a:extLst>
        </xdr:cNvPr>
        <xdr:cNvSpPr txBox="1"/>
      </xdr:nvSpPr>
      <xdr:spPr>
        <a:xfrm>
          <a:off x="67120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65549</xdr:rowOff>
    </xdr:from>
    <xdr:ext cx="469744" cy="259045"/>
    <xdr:sp macro="" textlink="">
      <xdr:nvSpPr>
        <xdr:cNvPr id="163" name="n_4mainValue【体育館・プール】&#10;一人当たり面積">
          <a:extLst>
            <a:ext uri="{FF2B5EF4-FFF2-40B4-BE49-F238E27FC236}">
              <a16:creationId xmlns:a16="http://schemas.microsoft.com/office/drawing/2014/main" id="{0D4539D1-0889-42B0-8759-8EA512307EAE}"/>
            </a:ext>
          </a:extLst>
        </xdr:cNvPr>
        <xdr:cNvSpPr txBox="1"/>
      </xdr:nvSpPr>
      <xdr:spPr>
        <a:xfrm>
          <a:off x="5937327"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4569A4F2-327E-41A7-A1F1-761FA5D7FD2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AC9EF0E8-9BD8-4ECD-BE26-D22300B501F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1ED6D972-EFE4-4470-A06B-4C16085D64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8851E015-64EA-43EF-9382-1D35399D895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E82A444F-F083-4B1E-88D3-A700A70662E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F2C5D17-8777-486D-BD68-54DF1917303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2BA8BFA-C845-4898-9C20-44289E2E0C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3FED1BC9-1BC4-460D-8707-69CB248BFD9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11A4F722-D178-422C-864D-45B29B3E84F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34EA5789-5CC9-44AF-B656-140FBC0E8D8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2DF49B44-F1D4-4B26-AA9F-1B7619255F9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EBB528A8-1500-48E9-9BE2-409370FA1E7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DB52E625-5CA1-45B1-B4C3-1239734B69B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A694592E-014B-4173-B41E-E1B2152BDEB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2D43D752-7F42-4B1B-908E-F19AD147214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D3F5BF0E-B962-4FD5-9781-96EF8F236BF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53D22160-4A19-4ADF-8258-F52A5E376F4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F39C96BF-EB37-429B-8661-8DB185D0FEC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ADB1FBF2-1E98-4D41-85DB-3C365302C27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524C7CD7-C689-4F79-BD40-78DB1F58479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55A761F5-08AE-4713-8BA8-130D79D72E4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F6E25243-E4F7-4168-8508-2FF03F893F4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54C78CAB-05C8-424A-BD22-E946D46326B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A6B34486-A984-4AE7-A046-0882F31840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27876816-8062-4DE3-84CA-0147C0156EB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BFEB2708-2CEB-49D1-9849-FD6612B51226}"/>
            </a:ext>
          </a:extLst>
        </xdr:cNvPr>
        <xdr:cNvCxnSpPr/>
      </xdr:nvCxnSpPr>
      <xdr:spPr>
        <a:xfrm flipV="1">
          <a:off x="4086225" y="13177701"/>
          <a:ext cx="0" cy="140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B93A59C6-E679-4FAD-B190-E995CD02D74D}"/>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3499028A-8B25-438A-8CAD-6ACE729CD0F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52792FCF-7EEE-4956-8FCC-0D03E028D644}"/>
            </a:ext>
          </a:extLst>
        </xdr:cNvPr>
        <xdr:cNvSpPr txBox="1"/>
      </xdr:nvSpPr>
      <xdr:spPr>
        <a:xfrm>
          <a:off x="412496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193" name="直線コネクタ 192">
          <a:extLst>
            <a:ext uri="{FF2B5EF4-FFF2-40B4-BE49-F238E27FC236}">
              <a16:creationId xmlns:a16="http://schemas.microsoft.com/office/drawing/2014/main" id="{13AC0154-7A00-414C-8DBC-A8C66FEE1F4D}"/>
            </a:ext>
          </a:extLst>
        </xdr:cNvPr>
        <xdr:cNvCxnSpPr/>
      </xdr:nvCxnSpPr>
      <xdr:spPr>
        <a:xfrm>
          <a:off x="402082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EB5CC9DF-471D-412C-BAD0-5683CA76B188}"/>
            </a:ext>
          </a:extLst>
        </xdr:cNvPr>
        <xdr:cNvSpPr txBox="1"/>
      </xdr:nvSpPr>
      <xdr:spPr>
        <a:xfrm>
          <a:off x="412496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195" name="フローチャート: 判断 194">
          <a:extLst>
            <a:ext uri="{FF2B5EF4-FFF2-40B4-BE49-F238E27FC236}">
              <a16:creationId xmlns:a16="http://schemas.microsoft.com/office/drawing/2014/main" id="{EDB60990-A5BD-44B2-BBFE-B995217A36F3}"/>
            </a:ext>
          </a:extLst>
        </xdr:cNvPr>
        <xdr:cNvSpPr/>
      </xdr:nvSpPr>
      <xdr:spPr>
        <a:xfrm>
          <a:off x="403606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196" name="フローチャート: 判断 195">
          <a:extLst>
            <a:ext uri="{FF2B5EF4-FFF2-40B4-BE49-F238E27FC236}">
              <a16:creationId xmlns:a16="http://schemas.microsoft.com/office/drawing/2014/main" id="{D927860A-8BB4-4812-B0B2-646C312BC1F4}"/>
            </a:ext>
          </a:extLst>
        </xdr:cNvPr>
        <xdr:cNvSpPr/>
      </xdr:nvSpPr>
      <xdr:spPr>
        <a:xfrm>
          <a:off x="331216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197" name="フローチャート: 判断 196">
          <a:extLst>
            <a:ext uri="{FF2B5EF4-FFF2-40B4-BE49-F238E27FC236}">
              <a16:creationId xmlns:a16="http://schemas.microsoft.com/office/drawing/2014/main" id="{38657FE9-7B4C-4244-B1A7-8D5773287930}"/>
            </a:ext>
          </a:extLst>
        </xdr:cNvPr>
        <xdr:cNvSpPr/>
      </xdr:nvSpPr>
      <xdr:spPr>
        <a:xfrm>
          <a:off x="251460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8" name="フローチャート: 判断 197">
          <a:extLst>
            <a:ext uri="{FF2B5EF4-FFF2-40B4-BE49-F238E27FC236}">
              <a16:creationId xmlns:a16="http://schemas.microsoft.com/office/drawing/2014/main" id="{951AD0D7-ED8E-4524-BB87-1A3966BB6065}"/>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199" name="フローチャート: 判断 198">
          <a:extLst>
            <a:ext uri="{FF2B5EF4-FFF2-40B4-BE49-F238E27FC236}">
              <a16:creationId xmlns:a16="http://schemas.microsoft.com/office/drawing/2014/main" id="{48B10843-2A8C-4BAE-9A49-D63BF6E8B5F4}"/>
            </a:ext>
          </a:extLst>
        </xdr:cNvPr>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8776782-2921-4B12-A117-878A07BAD5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043FFBB-8F77-4D06-8B84-937334968E4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F3B9949-BDD6-4945-B7C6-D1DE71DC339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A2D3AD7-424D-4F6B-A33E-0E8E3658F82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67E201B-1D11-40EE-BEF8-058409E7B46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205" name="楕円 204">
          <a:extLst>
            <a:ext uri="{FF2B5EF4-FFF2-40B4-BE49-F238E27FC236}">
              <a16:creationId xmlns:a16="http://schemas.microsoft.com/office/drawing/2014/main" id="{F47EC5D3-53A4-481C-B1A6-91BC1FC6D471}"/>
            </a:ext>
          </a:extLst>
        </xdr:cNvPr>
        <xdr:cNvSpPr/>
      </xdr:nvSpPr>
      <xdr:spPr>
        <a:xfrm>
          <a:off x="403606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3987DCFD-103A-4C44-9591-9EC3E13A290B}"/>
            </a:ext>
          </a:extLst>
        </xdr:cNvPr>
        <xdr:cNvSpPr txBox="1"/>
      </xdr:nvSpPr>
      <xdr:spPr>
        <a:xfrm>
          <a:off x="4124960"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83638</xdr:rowOff>
    </xdr:from>
    <xdr:to>
      <xdr:col>20</xdr:col>
      <xdr:colOff>38100</xdr:colOff>
      <xdr:row>85</xdr:row>
      <xdr:rowOff>13788</xdr:rowOff>
    </xdr:to>
    <xdr:sp macro="" textlink="">
      <xdr:nvSpPr>
        <xdr:cNvPr id="207" name="楕円 206">
          <a:extLst>
            <a:ext uri="{FF2B5EF4-FFF2-40B4-BE49-F238E27FC236}">
              <a16:creationId xmlns:a16="http://schemas.microsoft.com/office/drawing/2014/main" id="{BD97F5E4-4B36-4155-9268-CFE6B89D4412}"/>
            </a:ext>
          </a:extLst>
        </xdr:cNvPr>
        <xdr:cNvSpPr/>
      </xdr:nvSpPr>
      <xdr:spPr>
        <a:xfrm>
          <a:off x="3312160" y="14165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134438</xdr:rowOff>
    </xdr:from>
    <xdr:to>
      <xdr:col>24</xdr:col>
      <xdr:colOff>63500</xdr:colOff>
      <xdr:row>85</xdr:row>
      <xdr:rowOff>13607</xdr:rowOff>
    </xdr:to>
    <xdr:cxnSp macro="">
      <xdr:nvCxnSpPr>
        <xdr:cNvPr id="208" name="直線コネクタ 207">
          <a:extLst>
            <a:ext uri="{FF2B5EF4-FFF2-40B4-BE49-F238E27FC236}">
              <a16:creationId xmlns:a16="http://schemas.microsoft.com/office/drawing/2014/main" id="{28E36A6D-1C0C-4F4F-A67D-B696B8235402}"/>
            </a:ext>
          </a:extLst>
        </xdr:cNvPr>
        <xdr:cNvCxnSpPr/>
      </xdr:nvCxnSpPr>
      <xdr:spPr>
        <a:xfrm>
          <a:off x="3355340" y="14216198"/>
          <a:ext cx="73152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209" name="楕円 208">
          <a:extLst>
            <a:ext uri="{FF2B5EF4-FFF2-40B4-BE49-F238E27FC236}">
              <a16:creationId xmlns:a16="http://schemas.microsoft.com/office/drawing/2014/main" id="{BA93FB56-9E94-4D74-947C-613CBEA67229}"/>
            </a:ext>
          </a:extLst>
        </xdr:cNvPr>
        <xdr:cNvSpPr/>
      </xdr:nvSpPr>
      <xdr:spPr>
        <a:xfrm>
          <a:off x="2514600" y="13987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84</xdr:row>
      <xdr:rowOff>134438</xdr:rowOff>
    </xdr:to>
    <xdr:cxnSp macro="">
      <xdr:nvCxnSpPr>
        <xdr:cNvPr id="210" name="直線コネクタ 209">
          <a:extLst>
            <a:ext uri="{FF2B5EF4-FFF2-40B4-BE49-F238E27FC236}">
              <a16:creationId xmlns:a16="http://schemas.microsoft.com/office/drawing/2014/main" id="{3AD71393-DE1A-4CED-AAD3-7B60D9BAA99E}"/>
            </a:ext>
          </a:extLst>
        </xdr:cNvPr>
        <xdr:cNvCxnSpPr/>
      </xdr:nvCxnSpPr>
      <xdr:spPr>
        <a:xfrm>
          <a:off x="2565400" y="14038762"/>
          <a:ext cx="789940" cy="17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211" name="楕円 210">
          <a:extLst>
            <a:ext uri="{FF2B5EF4-FFF2-40B4-BE49-F238E27FC236}">
              <a16:creationId xmlns:a16="http://schemas.microsoft.com/office/drawing/2014/main" id="{A1AB752B-E770-4655-B183-A555A14CD14C}"/>
            </a:ext>
          </a:extLst>
        </xdr:cNvPr>
        <xdr:cNvSpPr/>
      </xdr:nvSpPr>
      <xdr:spPr>
        <a:xfrm>
          <a:off x="1739900" y="14054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84</xdr:row>
      <xdr:rowOff>20138</xdr:rowOff>
    </xdr:to>
    <xdr:cxnSp macro="">
      <xdr:nvCxnSpPr>
        <xdr:cNvPr id="212" name="直線コネクタ 211">
          <a:extLst>
            <a:ext uri="{FF2B5EF4-FFF2-40B4-BE49-F238E27FC236}">
              <a16:creationId xmlns:a16="http://schemas.microsoft.com/office/drawing/2014/main" id="{1122A50F-122E-4570-945B-7AD6C2ED1ABD}"/>
            </a:ext>
          </a:extLst>
        </xdr:cNvPr>
        <xdr:cNvCxnSpPr/>
      </xdr:nvCxnSpPr>
      <xdr:spPr>
        <a:xfrm flipV="1">
          <a:off x="1790700" y="14038762"/>
          <a:ext cx="7747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213" name="楕円 212">
          <a:extLst>
            <a:ext uri="{FF2B5EF4-FFF2-40B4-BE49-F238E27FC236}">
              <a16:creationId xmlns:a16="http://schemas.microsoft.com/office/drawing/2014/main" id="{A77E2497-9566-4891-9565-06E124AE7014}"/>
            </a:ext>
          </a:extLst>
        </xdr:cNvPr>
        <xdr:cNvSpPr/>
      </xdr:nvSpPr>
      <xdr:spPr>
        <a:xfrm>
          <a:off x="965200" y="14275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20138</xdr:rowOff>
    </xdr:from>
    <xdr:to>
      <xdr:col>10</xdr:col>
      <xdr:colOff>114300</xdr:colOff>
      <xdr:row>85</xdr:row>
      <xdr:rowOff>77288</xdr:rowOff>
    </xdr:to>
    <xdr:cxnSp macro="">
      <xdr:nvCxnSpPr>
        <xdr:cNvPr id="214" name="直線コネクタ 213">
          <a:extLst>
            <a:ext uri="{FF2B5EF4-FFF2-40B4-BE49-F238E27FC236}">
              <a16:creationId xmlns:a16="http://schemas.microsoft.com/office/drawing/2014/main" id="{8DB81B31-5F2B-4BF7-AB54-1D16881B8D06}"/>
            </a:ext>
          </a:extLst>
        </xdr:cNvPr>
        <xdr:cNvCxnSpPr/>
      </xdr:nvCxnSpPr>
      <xdr:spPr>
        <a:xfrm flipV="1">
          <a:off x="1008380" y="14101898"/>
          <a:ext cx="7823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215" name="n_1aveValue【福祉施設】&#10;有形固定資産減価償却率">
          <a:extLst>
            <a:ext uri="{FF2B5EF4-FFF2-40B4-BE49-F238E27FC236}">
              <a16:creationId xmlns:a16="http://schemas.microsoft.com/office/drawing/2014/main" id="{B87CDE2D-1989-4E21-834B-FF217F49E51D}"/>
            </a:ext>
          </a:extLst>
        </xdr:cNvPr>
        <xdr:cNvSpPr txBox="1"/>
      </xdr:nvSpPr>
      <xdr:spPr>
        <a:xfrm>
          <a:off x="317056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16" name="n_2aveValue【福祉施設】&#10;有形固定資産減価償却率">
          <a:extLst>
            <a:ext uri="{FF2B5EF4-FFF2-40B4-BE49-F238E27FC236}">
              <a16:creationId xmlns:a16="http://schemas.microsoft.com/office/drawing/2014/main" id="{50EAB1F7-FCCE-4806-8E12-415B444F8909}"/>
            </a:ext>
          </a:extLst>
        </xdr:cNvPr>
        <xdr:cNvSpPr txBox="1"/>
      </xdr:nvSpPr>
      <xdr:spPr>
        <a:xfrm>
          <a:off x="2385704" y="1369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7" name="n_3aveValue【福祉施設】&#10;有形固定資産減価償却率">
          <a:extLst>
            <a:ext uri="{FF2B5EF4-FFF2-40B4-BE49-F238E27FC236}">
              <a16:creationId xmlns:a16="http://schemas.microsoft.com/office/drawing/2014/main" id="{39FEB024-9FB7-430E-99C3-DBB24E0FEA71}"/>
            </a:ext>
          </a:extLst>
        </xdr:cNvPr>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218" name="n_4aveValue【福祉施設】&#10;有形固定資産減価償却率">
          <a:extLst>
            <a:ext uri="{FF2B5EF4-FFF2-40B4-BE49-F238E27FC236}">
              <a16:creationId xmlns:a16="http://schemas.microsoft.com/office/drawing/2014/main" id="{2716A80D-9438-43A4-B7C5-C15131B62D43}"/>
            </a:ext>
          </a:extLst>
        </xdr:cNvPr>
        <xdr:cNvSpPr txBox="1"/>
      </xdr:nvSpPr>
      <xdr:spPr>
        <a:xfrm>
          <a:off x="83630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4915</xdr:rowOff>
    </xdr:from>
    <xdr:ext cx="405111" cy="259045"/>
    <xdr:sp macro="" textlink="">
      <xdr:nvSpPr>
        <xdr:cNvPr id="219" name="n_1mainValue【福祉施設】&#10;有形固定資産減価償却率">
          <a:extLst>
            <a:ext uri="{FF2B5EF4-FFF2-40B4-BE49-F238E27FC236}">
              <a16:creationId xmlns:a16="http://schemas.microsoft.com/office/drawing/2014/main" id="{21ABDA82-D058-40D1-8ACE-7D73545C17F3}"/>
            </a:ext>
          </a:extLst>
        </xdr:cNvPr>
        <xdr:cNvSpPr txBox="1"/>
      </xdr:nvSpPr>
      <xdr:spPr>
        <a:xfrm>
          <a:off x="3170564" y="1425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220" name="n_2mainValue【福祉施設】&#10;有形固定資産減価償却率">
          <a:extLst>
            <a:ext uri="{FF2B5EF4-FFF2-40B4-BE49-F238E27FC236}">
              <a16:creationId xmlns:a16="http://schemas.microsoft.com/office/drawing/2014/main" id="{2B3003AF-BE20-4622-BC1B-FC2A609F4827}"/>
            </a:ext>
          </a:extLst>
        </xdr:cNvPr>
        <xdr:cNvSpPr txBox="1"/>
      </xdr:nvSpPr>
      <xdr:spPr>
        <a:xfrm>
          <a:off x="2385704" y="1408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221" name="n_3mainValue【福祉施設】&#10;有形固定資産減価償却率">
          <a:extLst>
            <a:ext uri="{FF2B5EF4-FFF2-40B4-BE49-F238E27FC236}">
              <a16:creationId xmlns:a16="http://schemas.microsoft.com/office/drawing/2014/main" id="{63154259-9E8F-4908-AAF3-F34E0AD9E2C9}"/>
            </a:ext>
          </a:extLst>
        </xdr:cNvPr>
        <xdr:cNvSpPr txBox="1"/>
      </xdr:nvSpPr>
      <xdr:spPr>
        <a:xfrm>
          <a:off x="1611004" y="1414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222" name="n_4mainValue【福祉施設】&#10;有形固定資産減価償却率">
          <a:extLst>
            <a:ext uri="{FF2B5EF4-FFF2-40B4-BE49-F238E27FC236}">
              <a16:creationId xmlns:a16="http://schemas.microsoft.com/office/drawing/2014/main" id="{E0A04D9F-EDB6-4C42-AA73-99D5D6D53B2E}"/>
            </a:ext>
          </a:extLst>
        </xdr:cNvPr>
        <xdr:cNvSpPr txBox="1"/>
      </xdr:nvSpPr>
      <xdr:spPr>
        <a:xfrm>
          <a:off x="836304" y="1436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56E1E2E0-05C8-475C-B6A1-E5B47ECA11E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912237A-82DB-4D03-A468-D368FC61B5B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1A9B9CD-110C-4C94-8325-72708B158F5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B598514-F253-46D8-890E-DB17626AAD8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0964DA5-1438-4D8E-ACE8-D6D8F8F635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82761A5-E1DC-4AA6-B980-0587661AE92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BD601DD6-D6D1-4022-98A9-84321C9BDF9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CE4CB58F-BB5E-4629-9E5E-38022F284F9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CB6CFCB7-BFA9-48D1-AE31-A2E8BFB2510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3156BFA0-9524-4DCB-93D6-D44E63C68F9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370AAB3A-2EC7-496D-A77B-A13092567092}"/>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11CB871-57FD-4228-8B4E-C0204A11CB2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00178844-B6BF-487E-8159-224DF7D069C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E80D08A5-F0AB-4522-9308-320E1F17178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E61A9989-A2A5-4B2F-B748-025638B2C42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7FF74CD3-9826-4FD4-A77D-0BCCE1BEC4B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16F4747C-A6F0-4955-832D-E7A5C8319C2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58B29B2C-B046-44FC-AA16-8F0ADF1D77E8}"/>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E3657581-0F5F-4F66-A981-E4CAD4DF568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CD763463-15D3-46E8-AA2E-42BE0A82092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E7BC623F-81D6-42D6-AE91-B975A202178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FCF880E6-3A18-43AC-82A3-97BC611EB50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A478CAA9-6322-406E-A8DB-9D600CC2F02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E0E71C53-D87F-419F-84BD-408E33A0AC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B6E5A87-2169-4C05-A557-8011528EB24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48" name="直線コネクタ 247">
          <a:extLst>
            <a:ext uri="{FF2B5EF4-FFF2-40B4-BE49-F238E27FC236}">
              <a16:creationId xmlns:a16="http://schemas.microsoft.com/office/drawing/2014/main" id="{343C323D-1C8B-4C28-B3A1-5E7E1B5D81CC}"/>
            </a:ext>
          </a:extLst>
        </xdr:cNvPr>
        <xdr:cNvCxnSpPr/>
      </xdr:nvCxnSpPr>
      <xdr:spPr>
        <a:xfrm flipV="1">
          <a:off x="9219565" y="1297740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a:extLst>
            <a:ext uri="{FF2B5EF4-FFF2-40B4-BE49-F238E27FC236}">
              <a16:creationId xmlns:a16="http://schemas.microsoft.com/office/drawing/2014/main" id="{35405DF4-BBA0-4E76-8639-386ED8FEEF83}"/>
            </a:ext>
          </a:extLst>
        </xdr:cNvPr>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a:extLst>
            <a:ext uri="{FF2B5EF4-FFF2-40B4-BE49-F238E27FC236}">
              <a16:creationId xmlns:a16="http://schemas.microsoft.com/office/drawing/2014/main" id="{58BD09CB-1C4B-42FA-AF31-D025C4A280D6}"/>
            </a:ext>
          </a:extLst>
        </xdr:cNvPr>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1" name="【福祉施設】&#10;一人当たり面積最大値テキスト">
          <a:extLst>
            <a:ext uri="{FF2B5EF4-FFF2-40B4-BE49-F238E27FC236}">
              <a16:creationId xmlns:a16="http://schemas.microsoft.com/office/drawing/2014/main" id="{9DEBC50E-E389-4D12-94C3-7B2D6291C047}"/>
            </a:ext>
          </a:extLst>
        </xdr:cNvPr>
        <xdr:cNvSpPr txBox="1"/>
      </xdr:nvSpPr>
      <xdr:spPr>
        <a:xfrm>
          <a:off x="9258300" y="127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2" name="直線コネクタ 251">
          <a:extLst>
            <a:ext uri="{FF2B5EF4-FFF2-40B4-BE49-F238E27FC236}">
              <a16:creationId xmlns:a16="http://schemas.microsoft.com/office/drawing/2014/main" id="{A0A1E454-F11C-4FE1-8FA6-5F0E842192EA}"/>
            </a:ext>
          </a:extLst>
        </xdr:cNvPr>
        <xdr:cNvCxnSpPr/>
      </xdr:nvCxnSpPr>
      <xdr:spPr>
        <a:xfrm>
          <a:off x="915416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253" name="【福祉施設】&#10;一人当たり面積平均値テキスト">
          <a:extLst>
            <a:ext uri="{FF2B5EF4-FFF2-40B4-BE49-F238E27FC236}">
              <a16:creationId xmlns:a16="http://schemas.microsoft.com/office/drawing/2014/main" id="{FA485B40-AAB0-4091-911F-60E32A94AE8A}"/>
            </a:ext>
          </a:extLst>
        </xdr:cNvPr>
        <xdr:cNvSpPr txBox="1"/>
      </xdr:nvSpPr>
      <xdr:spPr>
        <a:xfrm>
          <a:off x="9258300" y="1400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4" name="フローチャート: 判断 253">
          <a:extLst>
            <a:ext uri="{FF2B5EF4-FFF2-40B4-BE49-F238E27FC236}">
              <a16:creationId xmlns:a16="http://schemas.microsoft.com/office/drawing/2014/main" id="{92408AC3-0430-47DE-86D0-D69CC22AA594}"/>
            </a:ext>
          </a:extLst>
        </xdr:cNvPr>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5" name="フローチャート: 判断 254">
          <a:extLst>
            <a:ext uri="{FF2B5EF4-FFF2-40B4-BE49-F238E27FC236}">
              <a16:creationId xmlns:a16="http://schemas.microsoft.com/office/drawing/2014/main" id="{83B4EDD1-7137-4FF1-9A83-6263C6D3CEC8}"/>
            </a:ext>
          </a:extLst>
        </xdr:cNvPr>
        <xdr:cNvSpPr/>
      </xdr:nvSpPr>
      <xdr:spPr>
        <a:xfrm>
          <a:off x="8445500" y="1414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6" name="フローチャート: 判断 255">
          <a:extLst>
            <a:ext uri="{FF2B5EF4-FFF2-40B4-BE49-F238E27FC236}">
              <a16:creationId xmlns:a16="http://schemas.microsoft.com/office/drawing/2014/main" id="{C63FF140-F502-453F-A1DA-6047C7387584}"/>
            </a:ext>
          </a:extLst>
        </xdr:cNvPr>
        <xdr:cNvSpPr/>
      </xdr:nvSpPr>
      <xdr:spPr>
        <a:xfrm>
          <a:off x="7670800" y="141751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57" name="フローチャート: 判断 256">
          <a:extLst>
            <a:ext uri="{FF2B5EF4-FFF2-40B4-BE49-F238E27FC236}">
              <a16:creationId xmlns:a16="http://schemas.microsoft.com/office/drawing/2014/main" id="{972073A0-5C1E-4E70-A665-1C918EF3C57F}"/>
            </a:ext>
          </a:extLst>
        </xdr:cNvPr>
        <xdr:cNvSpPr/>
      </xdr:nvSpPr>
      <xdr:spPr>
        <a:xfrm>
          <a:off x="6873240" y="140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58" name="フローチャート: 判断 257">
          <a:extLst>
            <a:ext uri="{FF2B5EF4-FFF2-40B4-BE49-F238E27FC236}">
              <a16:creationId xmlns:a16="http://schemas.microsoft.com/office/drawing/2014/main" id="{8048DC74-6D5B-4BA3-AB65-D5D127AD0462}"/>
            </a:ext>
          </a:extLst>
        </xdr:cNvPr>
        <xdr:cNvSpPr/>
      </xdr:nvSpPr>
      <xdr:spPr>
        <a:xfrm>
          <a:off x="60985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A10F04-248A-44E8-B358-17C3319DC20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4169CA1-7D83-41D3-87F0-E80353E6B9C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2280A5A-0B9A-41C9-ACC3-863B1BBD418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41FC176-0004-4968-BDEF-B8F988EFB7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7937F43-0FDD-4DCA-81D1-E93357E0871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42818</xdr:rowOff>
    </xdr:from>
    <xdr:to>
      <xdr:col>55</xdr:col>
      <xdr:colOff>50800</xdr:colOff>
      <xdr:row>85</xdr:row>
      <xdr:rowOff>144418</xdr:rowOff>
    </xdr:to>
    <xdr:sp macro="" textlink="">
      <xdr:nvSpPr>
        <xdr:cNvPr id="264" name="楕円 263">
          <a:extLst>
            <a:ext uri="{FF2B5EF4-FFF2-40B4-BE49-F238E27FC236}">
              <a16:creationId xmlns:a16="http://schemas.microsoft.com/office/drawing/2014/main" id="{A874E4DD-FAFE-419B-B0C5-17B32070A656}"/>
            </a:ext>
          </a:extLst>
        </xdr:cNvPr>
        <xdr:cNvSpPr/>
      </xdr:nvSpPr>
      <xdr:spPr>
        <a:xfrm>
          <a:off x="9192260" y="14292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21245</xdr:rowOff>
    </xdr:from>
    <xdr:ext cx="469744" cy="259045"/>
    <xdr:sp macro="" textlink="">
      <xdr:nvSpPr>
        <xdr:cNvPr id="265" name="【福祉施設】&#10;一人当たり面積該当値テキスト">
          <a:extLst>
            <a:ext uri="{FF2B5EF4-FFF2-40B4-BE49-F238E27FC236}">
              <a16:creationId xmlns:a16="http://schemas.microsoft.com/office/drawing/2014/main" id="{D5F25F1A-5961-42FA-937A-1059D0FEA148}"/>
            </a:ext>
          </a:extLst>
        </xdr:cNvPr>
        <xdr:cNvSpPr txBox="1"/>
      </xdr:nvSpPr>
      <xdr:spPr>
        <a:xfrm>
          <a:off x="9258300" y="142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47716</xdr:rowOff>
    </xdr:from>
    <xdr:to>
      <xdr:col>50</xdr:col>
      <xdr:colOff>165100</xdr:colOff>
      <xdr:row>85</xdr:row>
      <xdr:rowOff>149316</xdr:rowOff>
    </xdr:to>
    <xdr:sp macro="" textlink="">
      <xdr:nvSpPr>
        <xdr:cNvPr id="266" name="楕円 265">
          <a:extLst>
            <a:ext uri="{FF2B5EF4-FFF2-40B4-BE49-F238E27FC236}">
              <a16:creationId xmlns:a16="http://schemas.microsoft.com/office/drawing/2014/main" id="{7890A954-AA49-428C-85A9-B971D64631CA}"/>
            </a:ext>
          </a:extLst>
        </xdr:cNvPr>
        <xdr:cNvSpPr/>
      </xdr:nvSpPr>
      <xdr:spPr>
        <a:xfrm>
          <a:off x="84455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93618</xdr:rowOff>
    </xdr:from>
    <xdr:to>
      <xdr:col>55</xdr:col>
      <xdr:colOff>0</xdr:colOff>
      <xdr:row>85</xdr:row>
      <xdr:rowOff>98516</xdr:rowOff>
    </xdr:to>
    <xdr:cxnSp macro="">
      <xdr:nvCxnSpPr>
        <xdr:cNvPr id="267" name="直線コネクタ 266">
          <a:extLst>
            <a:ext uri="{FF2B5EF4-FFF2-40B4-BE49-F238E27FC236}">
              <a16:creationId xmlns:a16="http://schemas.microsoft.com/office/drawing/2014/main" id="{DAE38DAC-FABC-400E-AF31-AFBF5801FF40}"/>
            </a:ext>
          </a:extLst>
        </xdr:cNvPr>
        <xdr:cNvCxnSpPr/>
      </xdr:nvCxnSpPr>
      <xdr:spPr>
        <a:xfrm flipV="1">
          <a:off x="8496300" y="14343018"/>
          <a:ext cx="7239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52614</xdr:rowOff>
    </xdr:from>
    <xdr:to>
      <xdr:col>46</xdr:col>
      <xdr:colOff>38100</xdr:colOff>
      <xdr:row>85</xdr:row>
      <xdr:rowOff>154214</xdr:rowOff>
    </xdr:to>
    <xdr:sp macro="" textlink="">
      <xdr:nvSpPr>
        <xdr:cNvPr id="268" name="楕円 267">
          <a:extLst>
            <a:ext uri="{FF2B5EF4-FFF2-40B4-BE49-F238E27FC236}">
              <a16:creationId xmlns:a16="http://schemas.microsoft.com/office/drawing/2014/main" id="{BB485EFF-6E9F-4B96-8350-7A6D616CD141}"/>
            </a:ext>
          </a:extLst>
        </xdr:cNvPr>
        <xdr:cNvSpPr/>
      </xdr:nvSpPr>
      <xdr:spPr>
        <a:xfrm>
          <a:off x="7670800" y="14302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98516</xdr:rowOff>
    </xdr:from>
    <xdr:to>
      <xdr:col>50</xdr:col>
      <xdr:colOff>114300</xdr:colOff>
      <xdr:row>85</xdr:row>
      <xdr:rowOff>103414</xdr:rowOff>
    </xdr:to>
    <xdr:cxnSp macro="">
      <xdr:nvCxnSpPr>
        <xdr:cNvPr id="269" name="直線コネクタ 268">
          <a:extLst>
            <a:ext uri="{FF2B5EF4-FFF2-40B4-BE49-F238E27FC236}">
              <a16:creationId xmlns:a16="http://schemas.microsoft.com/office/drawing/2014/main" id="{AB62F499-C31F-473F-8D01-E1ABA579BACE}"/>
            </a:ext>
          </a:extLst>
        </xdr:cNvPr>
        <xdr:cNvCxnSpPr/>
      </xdr:nvCxnSpPr>
      <xdr:spPr>
        <a:xfrm flipV="1">
          <a:off x="7713980" y="1434791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270" name="楕円 269">
          <a:extLst>
            <a:ext uri="{FF2B5EF4-FFF2-40B4-BE49-F238E27FC236}">
              <a16:creationId xmlns:a16="http://schemas.microsoft.com/office/drawing/2014/main" id="{070AF705-351D-449A-B112-067C9FBEEB46}"/>
            </a:ext>
          </a:extLst>
        </xdr:cNvPr>
        <xdr:cNvSpPr/>
      </xdr:nvSpPr>
      <xdr:spPr>
        <a:xfrm>
          <a:off x="687324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103414</xdr:rowOff>
    </xdr:from>
    <xdr:to>
      <xdr:col>45</xdr:col>
      <xdr:colOff>177800</xdr:colOff>
      <xdr:row>85</xdr:row>
      <xdr:rowOff>106680</xdr:rowOff>
    </xdr:to>
    <xdr:cxnSp macro="">
      <xdr:nvCxnSpPr>
        <xdr:cNvPr id="271" name="直線コネクタ 270">
          <a:extLst>
            <a:ext uri="{FF2B5EF4-FFF2-40B4-BE49-F238E27FC236}">
              <a16:creationId xmlns:a16="http://schemas.microsoft.com/office/drawing/2014/main" id="{FB45F4C5-A470-4124-A369-ACA0C77CA0B2}"/>
            </a:ext>
          </a:extLst>
        </xdr:cNvPr>
        <xdr:cNvCxnSpPr/>
      </xdr:nvCxnSpPr>
      <xdr:spPr>
        <a:xfrm flipV="1">
          <a:off x="6924040" y="1435281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272" name="楕円 271">
          <a:extLst>
            <a:ext uri="{FF2B5EF4-FFF2-40B4-BE49-F238E27FC236}">
              <a16:creationId xmlns:a16="http://schemas.microsoft.com/office/drawing/2014/main" id="{B394F4E9-7902-48B4-805D-D20B10378671}"/>
            </a:ext>
          </a:extLst>
        </xdr:cNvPr>
        <xdr:cNvSpPr/>
      </xdr:nvSpPr>
      <xdr:spPr>
        <a:xfrm>
          <a:off x="609854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111579</xdr:rowOff>
    </xdr:to>
    <xdr:cxnSp macro="">
      <xdr:nvCxnSpPr>
        <xdr:cNvPr id="273" name="直線コネクタ 272">
          <a:extLst>
            <a:ext uri="{FF2B5EF4-FFF2-40B4-BE49-F238E27FC236}">
              <a16:creationId xmlns:a16="http://schemas.microsoft.com/office/drawing/2014/main" id="{13F8BAAD-7B23-47D2-8DE1-676DE729DA1C}"/>
            </a:ext>
          </a:extLst>
        </xdr:cNvPr>
        <xdr:cNvCxnSpPr/>
      </xdr:nvCxnSpPr>
      <xdr:spPr>
        <a:xfrm flipV="1">
          <a:off x="6149340" y="14356080"/>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274" name="n_1aveValue【福祉施設】&#10;一人当たり面積">
          <a:extLst>
            <a:ext uri="{FF2B5EF4-FFF2-40B4-BE49-F238E27FC236}">
              <a16:creationId xmlns:a16="http://schemas.microsoft.com/office/drawing/2014/main" id="{2D8D6128-E7D6-4AD5-8A9B-A2E9A10EC1B0}"/>
            </a:ext>
          </a:extLst>
        </xdr:cNvPr>
        <xdr:cNvSpPr txBox="1"/>
      </xdr:nvSpPr>
      <xdr:spPr>
        <a:xfrm>
          <a:off x="8271587" y="139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275" name="n_2aveValue【福祉施設】&#10;一人当たり面積">
          <a:extLst>
            <a:ext uri="{FF2B5EF4-FFF2-40B4-BE49-F238E27FC236}">
              <a16:creationId xmlns:a16="http://schemas.microsoft.com/office/drawing/2014/main" id="{698DEEFE-8261-446C-B6C8-49C4527E1877}"/>
            </a:ext>
          </a:extLst>
        </xdr:cNvPr>
        <xdr:cNvSpPr txBox="1"/>
      </xdr:nvSpPr>
      <xdr:spPr>
        <a:xfrm>
          <a:off x="7509587" y="13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276" name="n_3aveValue【福祉施設】&#10;一人当たり面積">
          <a:extLst>
            <a:ext uri="{FF2B5EF4-FFF2-40B4-BE49-F238E27FC236}">
              <a16:creationId xmlns:a16="http://schemas.microsoft.com/office/drawing/2014/main" id="{D4B41118-2F9D-4A21-B62B-1AEE6C1B39C6}"/>
            </a:ext>
          </a:extLst>
        </xdr:cNvPr>
        <xdr:cNvSpPr txBox="1"/>
      </xdr:nvSpPr>
      <xdr:spPr>
        <a:xfrm>
          <a:off x="6712027"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277" name="n_4aveValue【福祉施設】&#10;一人当たり面積">
          <a:extLst>
            <a:ext uri="{FF2B5EF4-FFF2-40B4-BE49-F238E27FC236}">
              <a16:creationId xmlns:a16="http://schemas.microsoft.com/office/drawing/2014/main" id="{9A3D2A03-E663-42C1-9477-C60730E0A191}"/>
            </a:ext>
          </a:extLst>
        </xdr:cNvPr>
        <xdr:cNvSpPr txBox="1"/>
      </xdr:nvSpPr>
      <xdr:spPr>
        <a:xfrm>
          <a:off x="593732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140443</xdr:rowOff>
    </xdr:from>
    <xdr:ext cx="469744" cy="259045"/>
    <xdr:sp macro="" textlink="">
      <xdr:nvSpPr>
        <xdr:cNvPr id="278" name="n_1mainValue【福祉施設】&#10;一人当たり面積">
          <a:extLst>
            <a:ext uri="{FF2B5EF4-FFF2-40B4-BE49-F238E27FC236}">
              <a16:creationId xmlns:a16="http://schemas.microsoft.com/office/drawing/2014/main" id="{E867475D-B31B-4C75-89C2-BE56C72CB071}"/>
            </a:ext>
          </a:extLst>
        </xdr:cNvPr>
        <xdr:cNvSpPr txBox="1"/>
      </xdr:nvSpPr>
      <xdr:spPr>
        <a:xfrm>
          <a:off x="8271587" y="143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145341</xdr:rowOff>
    </xdr:from>
    <xdr:ext cx="469744" cy="259045"/>
    <xdr:sp macro="" textlink="">
      <xdr:nvSpPr>
        <xdr:cNvPr id="279" name="n_2mainValue【福祉施設】&#10;一人当たり面積">
          <a:extLst>
            <a:ext uri="{FF2B5EF4-FFF2-40B4-BE49-F238E27FC236}">
              <a16:creationId xmlns:a16="http://schemas.microsoft.com/office/drawing/2014/main" id="{9817F3CD-F047-46F1-BB9D-6AB4DEEED716}"/>
            </a:ext>
          </a:extLst>
        </xdr:cNvPr>
        <xdr:cNvSpPr txBox="1"/>
      </xdr:nvSpPr>
      <xdr:spPr>
        <a:xfrm>
          <a:off x="750958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280" name="n_3mainValue【福祉施設】&#10;一人当たり面積">
          <a:extLst>
            <a:ext uri="{FF2B5EF4-FFF2-40B4-BE49-F238E27FC236}">
              <a16:creationId xmlns:a16="http://schemas.microsoft.com/office/drawing/2014/main" id="{52E2F8DE-70BC-4A59-B891-87E33D659681}"/>
            </a:ext>
          </a:extLst>
        </xdr:cNvPr>
        <xdr:cNvSpPr txBox="1"/>
      </xdr:nvSpPr>
      <xdr:spPr>
        <a:xfrm>
          <a:off x="67120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153506</xdr:rowOff>
    </xdr:from>
    <xdr:ext cx="469744" cy="259045"/>
    <xdr:sp macro="" textlink="">
      <xdr:nvSpPr>
        <xdr:cNvPr id="281" name="n_4mainValue【福祉施設】&#10;一人当たり面積">
          <a:extLst>
            <a:ext uri="{FF2B5EF4-FFF2-40B4-BE49-F238E27FC236}">
              <a16:creationId xmlns:a16="http://schemas.microsoft.com/office/drawing/2014/main" id="{54B0EC12-9A36-4F4D-B895-6478EEEE0CF8}"/>
            </a:ext>
          </a:extLst>
        </xdr:cNvPr>
        <xdr:cNvSpPr txBox="1"/>
      </xdr:nvSpPr>
      <xdr:spPr>
        <a:xfrm>
          <a:off x="593732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76F4365-10E9-40B7-8C95-EDD6549EE1D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BC6D722-116D-43E4-9CC2-E5E4BE486F0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D1B32CC5-C895-4444-ACFF-B4CE300FEC0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E3AFBB8-0154-4D48-91D5-7BD42455503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6CD9A27-E08D-47C5-94D7-FA6B637712E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79DCE26-4EE5-4B69-9193-E4B0ACF53DB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E47E19C-66B8-43EB-8017-4C4803460CD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87ED697-4354-4040-88BB-A1BF25D297E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B01742B4-8608-4184-8ED4-A3C946478F0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30F1C80D-3E49-4EA9-8305-C681A5E7EB1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DE2253CC-AE94-4436-88C0-C9E80B10E09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5D5F51A-8DD5-474C-8E4F-773CF9A104B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B91C6BFE-0114-472E-9F1F-C57DF0C492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DBCC309E-597C-43FC-887B-0D961A18C3C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4D93A029-6662-4451-9209-0074FCE0B4C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715C4EB6-3523-4BEC-AA36-16F46058783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3068C99C-78F2-4E5A-ACB2-001CD2D646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79D6B04E-1CE9-4380-9645-817489DE347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6420560C-B6AD-407C-B4E5-57F87878339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FB544E6-AEA7-4EFE-862D-7B4815B2055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A8ADEC32-330D-4918-BB6A-74CF06345FE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D53D4552-C7D9-43DC-AD75-622477D36E4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2CC6C899-3059-4BAD-A3F3-1FEBC91E601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ACC0310-474E-43B0-8097-45BB8C19B126}"/>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A87BDDD9-1420-4D46-BF10-416CD0958BD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D9843822-ABC5-4151-B8B1-F83FD836F23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BE8946AA-FE9C-4A36-8781-305970FE401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2D317E11-34C2-46FF-8086-70327D53934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C4FAC34A-6EEC-4D2F-B747-35AAA88741F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CBE281B0-FECB-47F7-A30D-83DF7E29B9D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BE7CD848-113D-4F36-AFC3-FCDEAE805FD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D580C106-2FAB-4E5C-BE92-06C663367EE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6317B325-FDE9-4307-AFD0-503816DEB50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95B26797-F202-44A8-961D-E32756DB075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B3157A76-9488-4530-8142-A2BCEA00C9D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F79A8AFE-1CC6-418E-8084-12A9020A29E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F851EAE9-98D7-4AFA-95EC-242F387460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8D63C3B4-05F2-43B8-A005-55D0413086E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A9C1C7A9-F790-4337-BFAD-A5DA060166D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E0DDAD94-C4B0-433D-B6F6-BF1C4D908D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56BA1595-9633-4950-8E2B-D4E2C1FE67F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4BB4E2CC-5CD9-40DA-A796-597B5750E4F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EC8639BE-B7FE-459B-AD91-8CFD684C47B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a:extLst>
            <a:ext uri="{FF2B5EF4-FFF2-40B4-BE49-F238E27FC236}">
              <a16:creationId xmlns:a16="http://schemas.microsoft.com/office/drawing/2014/main" id="{2A44E0A0-4BC5-4B1B-9503-6180B04E487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52AF97F5-9B4A-4E0F-86D4-0E1726BEF9C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a:extLst>
            <a:ext uri="{FF2B5EF4-FFF2-40B4-BE49-F238E27FC236}">
              <a16:creationId xmlns:a16="http://schemas.microsoft.com/office/drawing/2014/main" id="{8845663D-59A9-4989-B24A-ADBEFC1175B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a:extLst>
            <a:ext uri="{FF2B5EF4-FFF2-40B4-BE49-F238E27FC236}">
              <a16:creationId xmlns:a16="http://schemas.microsoft.com/office/drawing/2014/main" id="{7AB6D223-28D7-4D51-AEB8-0D73954F773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a:extLst>
            <a:ext uri="{FF2B5EF4-FFF2-40B4-BE49-F238E27FC236}">
              <a16:creationId xmlns:a16="http://schemas.microsoft.com/office/drawing/2014/main" id="{93C55814-85A0-4862-B2E7-54FD9258DA7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a:extLst>
            <a:ext uri="{FF2B5EF4-FFF2-40B4-BE49-F238E27FC236}">
              <a16:creationId xmlns:a16="http://schemas.microsoft.com/office/drawing/2014/main" id="{440066C8-0FE0-4B02-BC1E-4116E924D52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a:extLst>
            <a:ext uri="{FF2B5EF4-FFF2-40B4-BE49-F238E27FC236}">
              <a16:creationId xmlns:a16="http://schemas.microsoft.com/office/drawing/2014/main" id="{59CB5348-A9DC-484C-9510-F3DD2C1F6BE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a:extLst>
            <a:ext uri="{FF2B5EF4-FFF2-40B4-BE49-F238E27FC236}">
              <a16:creationId xmlns:a16="http://schemas.microsoft.com/office/drawing/2014/main" id="{3EDF837B-7D78-40BD-8070-2C0728AF021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a:extLst>
            <a:ext uri="{FF2B5EF4-FFF2-40B4-BE49-F238E27FC236}">
              <a16:creationId xmlns:a16="http://schemas.microsoft.com/office/drawing/2014/main" id="{2D7FBBD9-08BF-4893-A1BC-FD05B57833B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a:extLst>
            <a:ext uri="{FF2B5EF4-FFF2-40B4-BE49-F238E27FC236}">
              <a16:creationId xmlns:a16="http://schemas.microsoft.com/office/drawing/2014/main" id="{AC0B3D5F-4922-4263-BE0D-75B6CFBEC923}"/>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C05AF9DE-C561-49A2-AC6A-46803B94EAA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a:extLst>
            <a:ext uri="{FF2B5EF4-FFF2-40B4-BE49-F238E27FC236}">
              <a16:creationId xmlns:a16="http://schemas.microsoft.com/office/drawing/2014/main" id="{89ADC188-C1CE-475E-B8B9-B6C509313D3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C5E3D3E8-7001-462F-AF72-5C799A7727A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338" name="直線コネクタ 337">
          <a:extLst>
            <a:ext uri="{FF2B5EF4-FFF2-40B4-BE49-F238E27FC236}">
              <a16:creationId xmlns:a16="http://schemas.microsoft.com/office/drawing/2014/main" id="{9F65D074-3F80-4B3A-ACA6-B8DCCB459736}"/>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C2ECA949-F41C-4FE5-8E9D-10F5F3C50CC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40" name="直線コネクタ 339">
          <a:extLst>
            <a:ext uri="{FF2B5EF4-FFF2-40B4-BE49-F238E27FC236}">
              <a16:creationId xmlns:a16="http://schemas.microsoft.com/office/drawing/2014/main" id="{FC73CB18-E179-4F23-A9BC-171F3BF54E1A}"/>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341" name="【保健センター・保健所】&#10;有形固定資産減価償却率最大値テキスト">
          <a:extLst>
            <a:ext uri="{FF2B5EF4-FFF2-40B4-BE49-F238E27FC236}">
              <a16:creationId xmlns:a16="http://schemas.microsoft.com/office/drawing/2014/main" id="{47929090-8AAD-4D84-85CE-136A1D4EFD00}"/>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342" name="直線コネクタ 341">
          <a:extLst>
            <a:ext uri="{FF2B5EF4-FFF2-40B4-BE49-F238E27FC236}">
              <a16:creationId xmlns:a16="http://schemas.microsoft.com/office/drawing/2014/main" id="{1365669A-D1A6-422A-B12E-3BFC0F7317A8}"/>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4C335542-9A4B-4F76-88BE-924DDCF3100E}"/>
            </a:ext>
          </a:extLst>
        </xdr:cNvPr>
        <xdr:cNvSpPr txBox="1"/>
      </xdr:nvSpPr>
      <xdr:spPr>
        <a:xfrm>
          <a:off x="144145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344" name="フローチャート: 判断 343">
          <a:extLst>
            <a:ext uri="{FF2B5EF4-FFF2-40B4-BE49-F238E27FC236}">
              <a16:creationId xmlns:a16="http://schemas.microsoft.com/office/drawing/2014/main" id="{EB1E2360-202A-499C-94AD-0CF4AD5E03BC}"/>
            </a:ext>
          </a:extLst>
        </xdr:cNvPr>
        <xdr:cNvSpPr/>
      </xdr:nvSpPr>
      <xdr:spPr>
        <a:xfrm>
          <a:off x="14325600" y="998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345" name="フローチャート: 判断 344">
          <a:extLst>
            <a:ext uri="{FF2B5EF4-FFF2-40B4-BE49-F238E27FC236}">
              <a16:creationId xmlns:a16="http://schemas.microsoft.com/office/drawing/2014/main" id="{4B5AD1A2-7165-4E8A-BCF7-31A79DC23517}"/>
            </a:ext>
          </a:extLst>
        </xdr:cNvPr>
        <xdr:cNvSpPr/>
      </xdr:nvSpPr>
      <xdr:spPr>
        <a:xfrm>
          <a:off x="1357884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346" name="フローチャート: 判断 345">
          <a:extLst>
            <a:ext uri="{FF2B5EF4-FFF2-40B4-BE49-F238E27FC236}">
              <a16:creationId xmlns:a16="http://schemas.microsoft.com/office/drawing/2014/main" id="{4A22388F-1A32-468C-ACE7-DF82EB00B761}"/>
            </a:ext>
          </a:extLst>
        </xdr:cNvPr>
        <xdr:cNvSpPr/>
      </xdr:nvSpPr>
      <xdr:spPr>
        <a:xfrm>
          <a:off x="128041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347" name="フローチャート: 判断 346">
          <a:extLst>
            <a:ext uri="{FF2B5EF4-FFF2-40B4-BE49-F238E27FC236}">
              <a16:creationId xmlns:a16="http://schemas.microsoft.com/office/drawing/2014/main" id="{EEA09F29-8C55-4FA9-8FD7-8DB55ACCEAE8}"/>
            </a:ext>
          </a:extLst>
        </xdr:cNvPr>
        <xdr:cNvSpPr/>
      </xdr:nvSpPr>
      <xdr:spPr>
        <a:xfrm>
          <a:off x="1202944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348" name="フローチャート: 判断 347">
          <a:extLst>
            <a:ext uri="{FF2B5EF4-FFF2-40B4-BE49-F238E27FC236}">
              <a16:creationId xmlns:a16="http://schemas.microsoft.com/office/drawing/2014/main" id="{EAB4262B-B4C4-42EC-88F0-D7EC52654E7D}"/>
            </a:ext>
          </a:extLst>
        </xdr:cNvPr>
        <xdr:cNvSpPr/>
      </xdr:nvSpPr>
      <xdr:spPr>
        <a:xfrm>
          <a:off x="1123188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1A093686-2D6F-43BD-8B82-DDB79B5C317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6E5CEAA-3773-410C-8006-C8E8B6EFD2F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E604E56-6BBB-4A1D-BEBF-A7D95CD0B97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5C2EEF86-6E8F-4D73-8356-3AC73795E2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7D1AB46A-A21D-4ED3-B558-B3C36E323B2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354" name="楕円 353">
          <a:extLst>
            <a:ext uri="{FF2B5EF4-FFF2-40B4-BE49-F238E27FC236}">
              <a16:creationId xmlns:a16="http://schemas.microsoft.com/office/drawing/2014/main" id="{E3191A45-C7B0-4AB0-9DA4-55F85CBEC497}"/>
            </a:ext>
          </a:extLst>
        </xdr:cNvPr>
        <xdr:cNvSpPr/>
      </xdr:nvSpPr>
      <xdr:spPr>
        <a:xfrm>
          <a:off x="14325600" y="97504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1412E739-CEC4-480B-848B-D6B67ACF5860}"/>
            </a:ext>
          </a:extLst>
        </xdr:cNvPr>
        <xdr:cNvSpPr txBox="1"/>
      </xdr:nvSpPr>
      <xdr:spPr>
        <a:xfrm>
          <a:off x="14414500"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356" name="楕円 355">
          <a:extLst>
            <a:ext uri="{FF2B5EF4-FFF2-40B4-BE49-F238E27FC236}">
              <a16:creationId xmlns:a16="http://schemas.microsoft.com/office/drawing/2014/main" id="{F907AC9F-214B-49E3-B670-69CCEA74B007}"/>
            </a:ext>
          </a:extLst>
        </xdr:cNvPr>
        <xdr:cNvSpPr/>
      </xdr:nvSpPr>
      <xdr:spPr>
        <a:xfrm>
          <a:off x="1357884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78105</xdr:rowOff>
    </xdr:to>
    <xdr:cxnSp macro="">
      <xdr:nvCxnSpPr>
        <xdr:cNvPr id="357" name="直線コネクタ 356">
          <a:extLst>
            <a:ext uri="{FF2B5EF4-FFF2-40B4-BE49-F238E27FC236}">
              <a16:creationId xmlns:a16="http://schemas.microsoft.com/office/drawing/2014/main" id="{A0BFE631-9FE8-43EE-9043-3E43513E4BE3}"/>
            </a:ext>
          </a:extLst>
        </xdr:cNvPr>
        <xdr:cNvCxnSpPr/>
      </xdr:nvCxnSpPr>
      <xdr:spPr>
        <a:xfrm>
          <a:off x="13629640" y="975360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358" name="楕円 357">
          <a:extLst>
            <a:ext uri="{FF2B5EF4-FFF2-40B4-BE49-F238E27FC236}">
              <a16:creationId xmlns:a16="http://schemas.microsoft.com/office/drawing/2014/main" id="{F91C5F85-1C61-446B-8A80-D4EC819F4C2F}"/>
            </a:ext>
          </a:extLst>
        </xdr:cNvPr>
        <xdr:cNvSpPr/>
      </xdr:nvSpPr>
      <xdr:spPr>
        <a:xfrm>
          <a:off x="1280414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129540</xdr:rowOff>
    </xdr:from>
    <xdr:to>
      <xdr:col>81</xdr:col>
      <xdr:colOff>50800</xdr:colOff>
      <xdr:row>58</xdr:row>
      <xdr:rowOff>30480</xdr:rowOff>
    </xdr:to>
    <xdr:cxnSp macro="">
      <xdr:nvCxnSpPr>
        <xdr:cNvPr id="359" name="直線コネクタ 358">
          <a:extLst>
            <a:ext uri="{FF2B5EF4-FFF2-40B4-BE49-F238E27FC236}">
              <a16:creationId xmlns:a16="http://schemas.microsoft.com/office/drawing/2014/main" id="{515E6864-CA0B-4A30-9112-4D0A0362AA5E}"/>
            </a:ext>
          </a:extLst>
        </xdr:cNvPr>
        <xdr:cNvCxnSpPr/>
      </xdr:nvCxnSpPr>
      <xdr:spPr>
        <a:xfrm>
          <a:off x="12854940" y="968502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19685</xdr:rowOff>
    </xdr:from>
    <xdr:to>
      <xdr:col>72</xdr:col>
      <xdr:colOff>38100</xdr:colOff>
      <xdr:row>57</xdr:row>
      <xdr:rowOff>121285</xdr:rowOff>
    </xdr:to>
    <xdr:sp macro="" textlink="">
      <xdr:nvSpPr>
        <xdr:cNvPr id="360" name="楕円 359">
          <a:extLst>
            <a:ext uri="{FF2B5EF4-FFF2-40B4-BE49-F238E27FC236}">
              <a16:creationId xmlns:a16="http://schemas.microsoft.com/office/drawing/2014/main" id="{C4BE5F04-F1D7-422F-914B-3E5D8F9D561C}"/>
            </a:ext>
          </a:extLst>
        </xdr:cNvPr>
        <xdr:cNvSpPr/>
      </xdr:nvSpPr>
      <xdr:spPr>
        <a:xfrm>
          <a:off x="12029440" y="9575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129540</xdr:rowOff>
    </xdr:to>
    <xdr:cxnSp macro="">
      <xdr:nvCxnSpPr>
        <xdr:cNvPr id="361" name="直線コネクタ 360">
          <a:extLst>
            <a:ext uri="{FF2B5EF4-FFF2-40B4-BE49-F238E27FC236}">
              <a16:creationId xmlns:a16="http://schemas.microsoft.com/office/drawing/2014/main" id="{A6ECC59D-E361-4799-9006-3AA642454B12}"/>
            </a:ext>
          </a:extLst>
        </xdr:cNvPr>
        <xdr:cNvCxnSpPr/>
      </xdr:nvCxnSpPr>
      <xdr:spPr>
        <a:xfrm>
          <a:off x="12072620" y="9625965"/>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67310</xdr:rowOff>
    </xdr:from>
    <xdr:to>
      <xdr:col>67</xdr:col>
      <xdr:colOff>101600</xdr:colOff>
      <xdr:row>57</xdr:row>
      <xdr:rowOff>168910</xdr:rowOff>
    </xdr:to>
    <xdr:sp macro="" textlink="">
      <xdr:nvSpPr>
        <xdr:cNvPr id="362" name="楕円 361">
          <a:extLst>
            <a:ext uri="{FF2B5EF4-FFF2-40B4-BE49-F238E27FC236}">
              <a16:creationId xmlns:a16="http://schemas.microsoft.com/office/drawing/2014/main" id="{60A6215F-1EBA-4A45-903D-EF0D7DBDBFDF}"/>
            </a:ext>
          </a:extLst>
        </xdr:cNvPr>
        <xdr:cNvSpPr/>
      </xdr:nvSpPr>
      <xdr:spPr>
        <a:xfrm>
          <a:off x="1123188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70485</xdr:rowOff>
    </xdr:from>
    <xdr:to>
      <xdr:col>71</xdr:col>
      <xdr:colOff>177800</xdr:colOff>
      <xdr:row>57</xdr:row>
      <xdr:rowOff>118110</xdr:rowOff>
    </xdr:to>
    <xdr:cxnSp macro="">
      <xdr:nvCxnSpPr>
        <xdr:cNvPr id="363" name="直線コネクタ 362">
          <a:extLst>
            <a:ext uri="{FF2B5EF4-FFF2-40B4-BE49-F238E27FC236}">
              <a16:creationId xmlns:a16="http://schemas.microsoft.com/office/drawing/2014/main" id="{6A672388-666E-41D9-8817-D389ED21EFEC}"/>
            </a:ext>
          </a:extLst>
        </xdr:cNvPr>
        <xdr:cNvCxnSpPr/>
      </xdr:nvCxnSpPr>
      <xdr:spPr>
        <a:xfrm flipV="1">
          <a:off x="11282680" y="962596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146702</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ECC01632-ADF0-4110-B137-2E7B213858E6}"/>
            </a:ext>
          </a:extLst>
        </xdr:cNvPr>
        <xdr:cNvSpPr txBox="1"/>
      </xdr:nvSpPr>
      <xdr:spPr>
        <a:xfrm>
          <a:off x="134372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C8F2F544-987B-48F9-BC23-2007BCDC3CF7}"/>
            </a:ext>
          </a:extLst>
        </xdr:cNvPr>
        <xdr:cNvSpPr txBox="1"/>
      </xdr:nvSpPr>
      <xdr:spPr>
        <a:xfrm>
          <a:off x="126752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446D0AE0-B867-4BAB-97AC-CE6C2C77EA7E}"/>
            </a:ext>
          </a:extLst>
        </xdr:cNvPr>
        <xdr:cNvSpPr txBox="1"/>
      </xdr:nvSpPr>
      <xdr:spPr>
        <a:xfrm>
          <a:off x="119005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35CEA8FD-3D7B-461D-81B8-6739B66849BA}"/>
            </a:ext>
          </a:extLst>
        </xdr:cNvPr>
        <xdr:cNvSpPr txBox="1"/>
      </xdr:nvSpPr>
      <xdr:spPr>
        <a:xfrm>
          <a:off x="1110298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35CCD2C-19F2-4692-A6A6-81960950B45A}"/>
            </a:ext>
          </a:extLst>
        </xdr:cNvPr>
        <xdr:cNvSpPr txBox="1"/>
      </xdr:nvSpPr>
      <xdr:spPr>
        <a:xfrm>
          <a:off x="134372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3BCECDBB-C238-4A7F-AAE7-830374D68AE0}"/>
            </a:ext>
          </a:extLst>
        </xdr:cNvPr>
        <xdr:cNvSpPr txBox="1"/>
      </xdr:nvSpPr>
      <xdr:spPr>
        <a:xfrm>
          <a:off x="126752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137812</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86227E5A-0789-4AC3-B02B-FC9FA6AF64D6}"/>
            </a:ext>
          </a:extLst>
        </xdr:cNvPr>
        <xdr:cNvSpPr txBox="1"/>
      </xdr:nvSpPr>
      <xdr:spPr>
        <a:xfrm>
          <a:off x="119005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13987</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20C0DC32-396F-4ABA-AED5-4ED93E0991A8}"/>
            </a:ext>
          </a:extLst>
        </xdr:cNvPr>
        <xdr:cNvSpPr txBox="1"/>
      </xdr:nvSpPr>
      <xdr:spPr>
        <a:xfrm>
          <a:off x="1110298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0946C545-2E56-4BBC-81E0-4B84C6838F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E4965A04-A3FF-42C7-B297-8D25BF5D9A5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B757CFE7-F8E5-4B25-891C-656690F4DD4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0AD447DE-4604-4BED-BD4C-08B1689C67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D095B119-A851-4A78-9DA3-DE6E1BF72C1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0F6CA241-5764-41F2-B13D-7DF144537BE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42F2315D-5A51-46C9-BA63-4C651FC8614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25C670CE-90B8-40F9-8826-9499F9722EC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DE429993-0403-46E1-B89E-484D98BE63E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CCC880B9-120A-4879-BD96-7E345F40C68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2" name="直線コネクタ 381">
          <a:extLst>
            <a:ext uri="{FF2B5EF4-FFF2-40B4-BE49-F238E27FC236}">
              <a16:creationId xmlns:a16="http://schemas.microsoft.com/office/drawing/2014/main" id="{7EDC4840-E04B-49E8-BC7C-492316FF446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3" name="テキスト ボックス 382">
          <a:extLst>
            <a:ext uri="{FF2B5EF4-FFF2-40B4-BE49-F238E27FC236}">
              <a16:creationId xmlns:a16="http://schemas.microsoft.com/office/drawing/2014/main" id="{FAE833E6-CF02-477A-A1A0-6BF4A9A2AAD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4" name="直線コネクタ 383">
          <a:extLst>
            <a:ext uri="{FF2B5EF4-FFF2-40B4-BE49-F238E27FC236}">
              <a16:creationId xmlns:a16="http://schemas.microsoft.com/office/drawing/2014/main" id="{B4EF33B0-C5E0-4E06-9AD0-4B0F3C945B0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5" name="テキスト ボックス 384">
          <a:extLst>
            <a:ext uri="{FF2B5EF4-FFF2-40B4-BE49-F238E27FC236}">
              <a16:creationId xmlns:a16="http://schemas.microsoft.com/office/drawing/2014/main" id="{71EE3CBA-F247-4694-BD0E-5A7490DC86A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6" name="直線コネクタ 385">
          <a:extLst>
            <a:ext uri="{FF2B5EF4-FFF2-40B4-BE49-F238E27FC236}">
              <a16:creationId xmlns:a16="http://schemas.microsoft.com/office/drawing/2014/main" id="{D329FDFC-08E6-4256-B1FA-D56570495C1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7" name="テキスト ボックス 386">
          <a:extLst>
            <a:ext uri="{FF2B5EF4-FFF2-40B4-BE49-F238E27FC236}">
              <a16:creationId xmlns:a16="http://schemas.microsoft.com/office/drawing/2014/main" id="{C3A01F4F-0732-49AB-B35D-2CA6AC32E99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8" name="直線コネクタ 387">
          <a:extLst>
            <a:ext uri="{FF2B5EF4-FFF2-40B4-BE49-F238E27FC236}">
              <a16:creationId xmlns:a16="http://schemas.microsoft.com/office/drawing/2014/main" id="{057DB9CA-5F1A-4365-913A-557DF65B96F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9" name="テキスト ボックス 388">
          <a:extLst>
            <a:ext uri="{FF2B5EF4-FFF2-40B4-BE49-F238E27FC236}">
              <a16:creationId xmlns:a16="http://schemas.microsoft.com/office/drawing/2014/main" id="{2FA6D830-48E4-4268-AC3F-DD3AF08E1BD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0" name="直線コネクタ 389">
          <a:extLst>
            <a:ext uri="{FF2B5EF4-FFF2-40B4-BE49-F238E27FC236}">
              <a16:creationId xmlns:a16="http://schemas.microsoft.com/office/drawing/2014/main" id="{68B8CF77-6C30-4032-8122-F4F68C71250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1" name="テキスト ボックス 390">
          <a:extLst>
            <a:ext uri="{FF2B5EF4-FFF2-40B4-BE49-F238E27FC236}">
              <a16:creationId xmlns:a16="http://schemas.microsoft.com/office/drawing/2014/main" id="{B5135BA4-8593-4A76-96A3-66B393F2C0B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2" name="直線コネクタ 391">
          <a:extLst>
            <a:ext uri="{FF2B5EF4-FFF2-40B4-BE49-F238E27FC236}">
              <a16:creationId xmlns:a16="http://schemas.microsoft.com/office/drawing/2014/main" id="{2137A835-49DB-489C-940E-40980AD83C2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3" name="テキスト ボックス 392">
          <a:extLst>
            <a:ext uri="{FF2B5EF4-FFF2-40B4-BE49-F238E27FC236}">
              <a16:creationId xmlns:a16="http://schemas.microsoft.com/office/drawing/2014/main" id="{1E625EF9-A35F-49BD-A1C1-3C2F46F781DE}"/>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4AC188EE-2AFD-4FD0-A49D-FA25477A6F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E85776EB-6CFE-45BE-A4FE-F259AF437D1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a:extLst>
            <a:ext uri="{FF2B5EF4-FFF2-40B4-BE49-F238E27FC236}">
              <a16:creationId xmlns:a16="http://schemas.microsoft.com/office/drawing/2014/main" id="{DE8A0463-1BCA-4779-9124-38FE0C0B67C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397" name="直線コネクタ 396">
          <a:extLst>
            <a:ext uri="{FF2B5EF4-FFF2-40B4-BE49-F238E27FC236}">
              <a16:creationId xmlns:a16="http://schemas.microsoft.com/office/drawing/2014/main" id="{B8F67498-F71F-4BCA-994C-47D33936FCE1}"/>
            </a:ext>
          </a:extLst>
        </xdr:cNvPr>
        <xdr:cNvCxnSpPr/>
      </xdr:nvCxnSpPr>
      <xdr:spPr>
        <a:xfrm flipV="1">
          <a:off x="19509104" y="936552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398" name="【保健センター・保健所】&#10;一人当たり面積最小値テキスト">
          <a:extLst>
            <a:ext uri="{FF2B5EF4-FFF2-40B4-BE49-F238E27FC236}">
              <a16:creationId xmlns:a16="http://schemas.microsoft.com/office/drawing/2014/main" id="{FA8CF4F8-4810-4EE5-82BC-9ACF786DCD73}"/>
            </a:ext>
          </a:extLst>
        </xdr:cNvPr>
        <xdr:cNvSpPr txBox="1"/>
      </xdr:nvSpPr>
      <xdr:spPr>
        <a:xfrm>
          <a:off x="1954784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399" name="直線コネクタ 398">
          <a:extLst>
            <a:ext uri="{FF2B5EF4-FFF2-40B4-BE49-F238E27FC236}">
              <a16:creationId xmlns:a16="http://schemas.microsoft.com/office/drawing/2014/main" id="{0F259089-8F34-4D0C-AA5A-5FA56F118A85}"/>
            </a:ext>
          </a:extLst>
        </xdr:cNvPr>
        <xdr:cNvCxnSpPr/>
      </xdr:nvCxnSpPr>
      <xdr:spPr>
        <a:xfrm>
          <a:off x="194437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00" name="【保健センター・保健所】&#10;一人当たり面積最大値テキスト">
          <a:extLst>
            <a:ext uri="{FF2B5EF4-FFF2-40B4-BE49-F238E27FC236}">
              <a16:creationId xmlns:a16="http://schemas.microsoft.com/office/drawing/2014/main" id="{4072F7AE-C43E-412D-A111-199C1D6CCF5E}"/>
            </a:ext>
          </a:extLst>
        </xdr:cNvPr>
        <xdr:cNvSpPr txBox="1"/>
      </xdr:nvSpPr>
      <xdr:spPr>
        <a:xfrm>
          <a:off x="19547840"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401" name="直線コネクタ 400">
          <a:extLst>
            <a:ext uri="{FF2B5EF4-FFF2-40B4-BE49-F238E27FC236}">
              <a16:creationId xmlns:a16="http://schemas.microsoft.com/office/drawing/2014/main" id="{2D9A7624-24B8-4585-97CA-C14127C11FC9}"/>
            </a:ext>
          </a:extLst>
        </xdr:cNvPr>
        <xdr:cNvCxnSpPr/>
      </xdr:nvCxnSpPr>
      <xdr:spPr>
        <a:xfrm>
          <a:off x="194437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02" name="【保健センター・保健所】&#10;一人当たり面積平均値テキスト">
          <a:extLst>
            <a:ext uri="{FF2B5EF4-FFF2-40B4-BE49-F238E27FC236}">
              <a16:creationId xmlns:a16="http://schemas.microsoft.com/office/drawing/2014/main" id="{00F3BDFA-6F56-4183-BE06-5BA9EC049D15}"/>
            </a:ext>
          </a:extLst>
        </xdr:cNvPr>
        <xdr:cNvSpPr txBox="1"/>
      </xdr:nvSpPr>
      <xdr:spPr>
        <a:xfrm>
          <a:off x="1954784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03" name="フローチャート: 判断 402">
          <a:extLst>
            <a:ext uri="{FF2B5EF4-FFF2-40B4-BE49-F238E27FC236}">
              <a16:creationId xmlns:a16="http://schemas.microsoft.com/office/drawing/2014/main" id="{C62749E2-8A8E-40BA-A648-500052B004B9}"/>
            </a:ext>
          </a:extLst>
        </xdr:cNvPr>
        <xdr:cNvSpPr/>
      </xdr:nvSpPr>
      <xdr:spPr>
        <a:xfrm>
          <a:off x="194589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404" name="フローチャート: 判断 403">
          <a:extLst>
            <a:ext uri="{FF2B5EF4-FFF2-40B4-BE49-F238E27FC236}">
              <a16:creationId xmlns:a16="http://schemas.microsoft.com/office/drawing/2014/main" id="{16BEDD3C-4DFD-4A1C-A1CB-207FD0BB2D8F}"/>
            </a:ext>
          </a:extLst>
        </xdr:cNvPr>
        <xdr:cNvSpPr/>
      </xdr:nvSpPr>
      <xdr:spPr>
        <a:xfrm>
          <a:off x="18735040" y="104604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405" name="フローチャート: 判断 404">
          <a:extLst>
            <a:ext uri="{FF2B5EF4-FFF2-40B4-BE49-F238E27FC236}">
              <a16:creationId xmlns:a16="http://schemas.microsoft.com/office/drawing/2014/main" id="{909F32C9-0658-4A3B-9D06-CEB0CF1FF8D1}"/>
            </a:ext>
          </a:extLst>
        </xdr:cNvPr>
        <xdr:cNvSpPr/>
      </xdr:nvSpPr>
      <xdr:spPr>
        <a:xfrm>
          <a:off x="17937480" y="1046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406" name="フローチャート: 判断 405">
          <a:extLst>
            <a:ext uri="{FF2B5EF4-FFF2-40B4-BE49-F238E27FC236}">
              <a16:creationId xmlns:a16="http://schemas.microsoft.com/office/drawing/2014/main" id="{BB5DC88B-5D89-43BB-89EA-971C5BA68152}"/>
            </a:ext>
          </a:extLst>
        </xdr:cNvPr>
        <xdr:cNvSpPr/>
      </xdr:nvSpPr>
      <xdr:spPr>
        <a:xfrm>
          <a:off x="1716278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407" name="フローチャート: 判断 406">
          <a:extLst>
            <a:ext uri="{FF2B5EF4-FFF2-40B4-BE49-F238E27FC236}">
              <a16:creationId xmlns:a16="http://schemas.microsoft.com/office/drawing/2014/main" id="{0EE14226-8DE6-4660-A2CE-423D867B2126}"/>
            </a:ext>
          </a:extLst>
        </xdr:cNvPr>
        <xdr:cNvSpPr/>
      </xdr:nvSpPr>
      <xdr:spPr>
        <a:xfrm>
          <a:off x="1638808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82CB54F8-39A0-49C4-AADC-D9E4CD0EAF0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C97789C0-7A78-43C9-B3F6-64A7D659D08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7DA02620-5DE8-4FEC-B7F2-54EEBE80BF3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1EE30030-BB6E-483D-8224-265A311F053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F429A82-EC3A-4F8D-A093-A10CF01C273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27577</xdr:rowOff>
    </xdr:from>
    <xdr:to>
      <xdr:col>116</xdr:col>
      <xdr:colOff>114300</xdr:colOff>
      <xdr:row>60</xdr:row>
      <xdr:rowOff>129177</xdr:rowOff>
    </xdr:to>
    <xdr:sp macro="" textlink="">
      <xdr:nvSpPr>
        <xdr:cNvPr id="413" name="楕円 412">
          <a:extLst>
            <a:ext uri="{FF2B5EF4-FFF2-40B4-BE49-F238E27FC236}">
              <a16:creationId xmlns:a16="http://schemas.microsoft.com/office/drawing/2014/main" id="{5467009A-EAFC-4A90-97FA-1428756D3321}"/>
            </a:ext>
          </a:extLst>
        </xdr:cNvPr>
        <xdr:cNvSpPr/>
      </xdr:nvSpPr>
      <xdr:spPr>
        <a:xfrm>
          <a:off x="1945894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50454</xdr:rowOff>
    </xdr:from>
    <xdr:ext cx="469744" cy="259045"/>
    <xdr:sp macro="" textlink="">
      <xdr:nvSpPr>
        <xdr:cNvPr id="414" name="【保健センター・保健所】&#10;一人当たり面積該当値テキスト">
          <a:extLst>
            <a:ext uri="{FF2B5EF4-FFF2-40B4-BE49-F238E27FC236}">
              <a16:creationId xmlns:a16="http://schemas.microsoft.com/office/drawing/2014/main" id="{91C3DD13-E63D-44BD-A218-AAEB79A70FD4}"/>
            </a:ext>
          </a:extLst>
        </xdr:cNvPr>
        <xdr:cNvSpPr txBox="1"/>
      </xdr:nvSpPr>
      <xdr:spPr>
        <a:xfrm>
          <a:off x="19547840" y="99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415" name="楕円 414">
          <a:extLst>
            <a:ext uri="{FF2B5EF4-FFF2-40B4-BE49-F238E27FC236}">
              <a16:creationId xmlns:a16="http://schemas.microsoft.com/office/drawing/2014/main" id="{585F9B3F-BBBA-4D50-B2F3-38AB61FBAF98}"/>
            </a:ext>
          </a:extLst>
        </xdr:cNvPr>
        <xdr:cNvSpPr/>
      </xdr:nvSpPr>
      <xdr:spPr>
        <a:xfrm>
          <a:off x="187350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78377</xdr:rowOff>
    </xdr:from>
    <xdr:to>
      <xdr:col>116</xdr:col>
      <xdr:colOff>63500</xdr:colOff>
      <xdr:row>60</xdr:row>
      <xdr:rowOff>91440</xdr:rowOff>
    </xdr:to>
    <xdr:cxnSp macro="">
      <xdr:nvCxnSpPr>
        <xdr:cNvPr id="416" name="直線コネクタ 415">
          <a:extLst>
            <a:ext uri="{FF2B5EF4-FFF2-40B4-BE49-F238E27FC236}">
              <a16:creationId xmlns:a16="http://schemas.microsoft.com/office/drawing/2014/main" id="{0B6EF715-599B-45CD-A0F8-1E6478EEE367}"/>
            </a:ext>
          </a:extLst>
        </xdr:cNvPr>
        <xdr:cNvCxnSpPr/>
      </xdr:nvCxnSpPr>
      <xdr:spPr>
        <a:xfrm flipV="1">
          <a:off x="18778220" y="10136777"/>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53703</xdr:rowOff>
    </xdr:from>
    <xdr:to>
      <xdr:col>107</xdr:col>
      <xdr:colOff>101600</xdr:colOff>
      <xdr:row>60</xdr:row>
      <xdr:rowOff>155303</xdr:rowOff>
    </xdr:to>
    <xdr:sp macro="" textlink="">
      <xdr:nvSpPr>
        <xdr:cNvPr id="417" name="楕円 416">
          <a:extLst>
            <a:ext uri="{FF2B5EF4-FFF2-40B4-BE49-F238E27FC236}">
              <a16:creationId xmlns:a16="http://schemas.microsoft.com/office/drawing/2014/main" id="{0895E81D-1D3C-4423-9B16-49AA6B62FA20}"/>
            </a:ext>
          </a:extLst>
        </xdr:cNvPr>
        <xdr:cNvSpPr/>
      </xdr:nvSpPr>
      <xdr:spPr>
        <a:xfrm>
          <a:off x="1793748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104503</xdr:rowOff>
    </xdr:to>
    <xdr:cxnSp macro="">
      <xdr:nvCxnSpPr>
        <xdr:cNvPr id="418" name="直線コネクタ 417">
          <a:extLst>
            <a:ext uri="{FF2B5EF4-FFF2-40B4-BE49-F238E27FC236}">
              <a16:creationId xmlns:a16="http://schemas.microsoft.com/office/drawing/2014/main" id="{9EDEA4D2-B26F-4BDD-A22B-3E32A0DC493F}"/>
            </a:ext>
          </a:extLst>
        </xdr:cNvPr>
        <xdr:cNvCxnSpPr/>
      </xdr:nvCxnSpPr>
      <xdr:spPr>
        <a:xfrm flipV="1">
          <a:off x="17988280" y="1014984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419" name="楕円 418">
          <a:extLst>
            <a:ext uri="{FF2B5EF4-FFF2-40B4-BE49-F238E27FC236}">
              <a16:creationId xmlns:a16="http://schemas.microsoft.com/office/drawing/2014/main" id="{A464BCAE-F76D-47B5-86FA-1EDF052418D6}"/>
            </a:ext>
          </a:extLst>
        </xdr:cNvPr>
        <xdr:cNvSpPr/>
      </xdr:nvSpPr>
      <xdr:spPr>
        <a:xfrm>
          <a:off x="171627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104503</xdr:rowOff>
    </xdr:from>
    <xdr:to>
      <xdr:col>107</xdr:col>
      <xdr:colOff>50800</xdr:colOff>
      <xdr:row>60</xdr:row>
      <xdr:rowOff>114300</xdr:rowOff>
    </xdr:to>
    <xdr:cxnSp macro="">
      <xdr:nvCxnSpPr>
        <xdr:cNvPr id="420" name="直線コネクタ 419">
          <a:extLst>
            <a:ext uri="{FF2B5EF4-FFF2-40B4-BE49-F238E27FC236}">
              <a16:creationId xmlns:a16="http://schemas.microsoft.com/office/drawing/2014/main" id="{E149D780-7781-4B2B-892B-0BB162F96E29}"/>
            </a:ext>
          </a:extLst>
        </xdr:cNvPr>
        <xdr:cNvCxnSpPr/>
      </xdr:nvCxnSpPr>
      <xdr:spPr>
        <a:xfrm flipV="1">
          <a:off x="17213580" y="1016290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76563</xdr:rowOff>
    </xdr:from>
    <xdr:to>
      <xdr:col>98</xdr:col>
      <xdr:colOff>38100</xdr:colOff>
      <xdr:row>61</xdr:row>
      <xdr:rowOff>6713</xdr:rowOff>
    </xdr:to>
    <xdr:sp macro="" textlink="">
      <xdr:nvSpPr>
        <xdr:cNvPr id="421" name="楕円 420">
          <a:extLst>
            <a:ext uri="{FF2B5EF4-FFF2-40B4-BE49-F238E27FC236}">
              <a16:creationId xmlns:a16="http://schemas.microsoft.com/office/drawing/2014/main" id="{B5F28B28-5F04-4A9B-83C3-6D36D4DCA6EE}"/>
            </a:ext>
          </a:extLst>
        </xdr:cNvPr>
        <xdr:cNvSpPr/>
      </xdr:nvSpPr>
      <xdr:spPr>
        <a:xfrm>
          <a:off x="16388080" y="10134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127363</xdr:rowOff>
    </xdr:to>
    <xdr:cxnSp macro="">
      <xdr:nvCxnSpPr>
        <xdr:cNvPr id="422" name="直線コネクタ 421">
          <a:extLst>
            <a:ext uri="{FF2B5EF4-FFF2-40B4-BE49-F238E27FC236}">
              <a16:creationId xmlns:a16="http://schemas.microsoft.com/office/drawing/2014/main" id="{D3B08198-538D-42FF-B781-9B9C43BDD57A}"/>
            </a:ext>
          </a:extLst>
        </xdr:cNvPr>
        <xdr:cNvCxnSpPr/>
      </xdr:nvCxnSpPr>
      <xdr:spPr>
        <a:xfrm flipV="1">
          <a:off x="16431260" y="1017270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423" name="n_1aveValue【保健センター・保健所】&#10;一人当たり面積">
          <a:extLst>
            <a:ext uri="{FF2B5EF4-FFF2-40B4-BE49-F238E27FC236}">
              <a16:creationId xmlns:a16="http://schemas.microsoft.com/office/drawing/2014/main" id="{4FD3E09E-0853-4407-AB6F-6A7CCC04A772}"/>
            </a:ext>
          </a:extLst>
        </xdr:cNvPr>
        <xdr:cNvSpPr txBox="1"/>
      </xdr:nvSpPr>
      <xdr:spPr>
        <a:xfrm>
          <a:off x="1856112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424" name="n_2aveValue【保健センター・保健所】&#10;一人当たり面積">
          <a:extLst>
            <a:ext uri="{FF2B5EF4-FFF2-40B4-BE49-F238E27FC236}">
              <a16:creationId xmlns:a16="http://schemas.microsoft.com/office/drawing/2014/main" id="{D8F35421-5543-49E3-BF20-19DAB6EB3A78}"/>
            </a:ext>
          </a:extLst>
        </xdr:cNvPr>
        <xdr:cNvSpPr txBox="1"/>
      </xdr:nvSpPr>
      <xdr:spPr>
        <a:xfrm>
          <a:off x="1777626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425" name="n_3aveValue【保健センター・保健所】&#10;一人当たり面積">
          <a:extLst>
            <a:ext uri="{FF2B5EF4-FFF2-40B4-BE49-F238E27FC236}">
              <a16:creationId xmlns:a16="http://schemas.microsoft.com/office/drawing/2014/main" id="{4EE22186-52C9-40FF-82EA-96C9903EE826}"/>
            </a:ext>
          </a:extLst>
        </xdr:cNvPr>
        <xdr:cNvSpPr txBox="1"/>
      </xdr:nvSpPr>
      <xdr:spPr>
        <a:xfrm>
          <a:off x="1700156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426" name="n_4aveValue【保健センター・保健所】&#10;一人当たり面積">
          <a:extLst>
            <a:ext uri="{FF2B5EF4-FFF2-40B4-BE49-F238E27FC236}">
              <a16:creationId xmlns:a16="http://schemas.microsoft.com/office/drawing/2014/main" id="{3E0C87B0-95AF-45FF-B982-E16DF05B0AE3}"/>
            </a:ext>
          </a:extLst>
        </xdr:cNvPr>
        <xdr:cNvSpPr txBox="1"/>
      </xdr:nvSpPr>
      <xdr:spPr>
        <a:xfrm>
          <a:off x="1622686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427" name="n_1mainValue【保健センター・保健所】&#10;一人当たり面積">
          <a:extLst>
            <a:ext uri="{FF2B5EF4-FFF2-40B4-BE49-F238E27FC236}">
              <a16:creationId xmlns:a16="http://schemas.microsoft.com/office/drawing/2014/main" id="{997900FE-3098-45B5-8016-9CF0BC718767}"/>
            </a:ext>
          </a:extLst>
        </xdr:cNvPr>
        <xdr:cNvSpPr txBox="1"/>
      </xdr:nvSpPr>
      <xdr:spPr>
        <a:xfrm>
          <a:off x="185611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380</xdr:rowOff>
    </xdr:from>
    <xdr:ext cx="469744" cy="259045"/>
    <xdr:sp macro="" textlink="">
      <xdr:nvSpPr>
        <xdr:cNvPr id="428" name="n_2mainValue【保健センター・保健所】&#10;一人当たり面積">
          <a:extLst>
            <a:ext uri="{FF2B5EF4-FFF2-40B4-BE49-F238E27FC236}">
              <a16:creationId xmlns:a16="http://schemas.microsoft.com/office/drawing/2014/main" id="{DF3B28AB-984A-404A-9FFC-08F47ABD66B3}"/>
            </a:ext>
          </a:extLst>
        </xdr:cNvPr>
        <xdr:cNvSpPr txBox="1"/>
      </xdr:nvSpPr>
      <xdr:spPr>
        <a:xfrm>
          <a:off x="17776267" y="98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429" name="n_3mainValue【保健センター・保健所】&#10;一人当たり面積">
          <a:extLst>
            <a:ext uri="{FF2B5EF4-FFF2-40B4-BE49-F238E27FC236}">
              <a16:creationId xmlns:a16="http://schemas.microsoft.com/office/drawing/2014/main" id="{A42E8826-F454-46E3-BE53-F8EE5E94EE50}"/>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23240</xdr:rowOff>
    </xdr:from>
    <xdr:ext cx="469744" cy="259045"/>
    <xdr:sp macro="" textlink="">
      <xdr:nvSpPr>
        <xdr:cNvPr id="430" name="n_4mainValue【保健センター・保健所】&#10;一人当たり面積">
          <a:extLst>
            <a:ext uri="{FF2B5EF4-FFF2-40B4-BE49-F238E27FC236}">
              <a16:creationId xmlns:a16="http://schemas.microsoft.com/office/drawing/2014/main" id="{780C0B2B-6574-4499-BD2D-2824893A6777}"/>
            </a:ext>
          </a:extLst>
        </xdr:cNvPr>
        <xdr:cNvSpPr txBox="1"/>
      </xdr:nvSpPr>
      <xdr:spPr>
        <a:xfrm>
          <a:off x="16226867" y="99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9E8153F9-8842-4E63-B48B-31BE26A19C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176D8ED3-2FA7-4094-866E-FDF16B94276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0758E784-E8ED-4818-8017-AD63AC6D1E6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0A3B165E-AC37-4D5E-AD4C-D017FD52A0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9FA0466F-363B-4DBC-B1A9-385AA6D1125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7F23FA34-A69E-4F14-AAEF-498ADE63B60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EADEEB47-26CD-4A76-B18C-0C656DE8B9D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11ECC128-6E4C-4E18-BD05-F31B4E2663E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1D1BE6F6-E14A-412F-8409-596EF57EDAB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id="{14F315F2-6CA0-40CA-B739-0B23721A9E0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a:extLst>
            <a:ext uri="{FF2B5EF4-FFF2-40B4-BE49-F238E27FC236}">
              <a16:creationId xmlns:a16="http://schemas.microsoft.com/office/drawing/2014/main" id="{29DB9988-8242-4995-BCD3-B9FFA52F33A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a:extLst>
            <a:ext uri="{FF2B5EF4-FFF2-40B4-BE49-F238E27FC236}">
              <a16:creationId xmlns:a16="http://schemas.microsoft.com/office/drawing/2014/main" id="{D70642B2-D33B-411E-A328-2A0C272C37B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a:extLst>
            <a:ext uri="{FF2B5EF4-FFF2-40B4-BE49-F238E27FC236}">
              <a16:creationId xmlns:a16="http://schemas.microsoft.com/office/drawing/2014/main" id="{23A24AB9-104C-409D-8B54-873508519B5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a:extLst>
            <a:ext uri="{FF2B5EF4-FFF2-40B4-BE49-F238E27FC236}">
              <a16:creationId xmlns:a16="http://schemas.microsoft.com/office/drawing/2014/main" id="{8C7E0678-FB7A-401A-83A4-3808F4C0E7A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a:extLst>
            <a:ext uri="{FF2B5EF4-FFF2-40B4-BE49-F238E27FC236}">
              <a16:creationId xmlns:a16="http://schemas.microsoft.com/office/drawing/2014/main" id="{09E07844-BCCC-44E8-8A6D-AD34BF52D2F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a:extLst>
            <a:ext uri="{FF2B5EF4-FFF2-40B4-BE49-F238E27FC236}">
              <a16:creationId xmlns:a16="http://schemas.microsoft.com/office/drawing/2014/main" id="{864DBFBC-EF3C-44F9-B73D-7542ECAB0DF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a:extLst>
            <a:ext uri="{FF2B5EF4-FFF2-40B4-BE49-F238E27FC236}">
              <a16:creationId xmlns:a16="http://schemas.microsoft.com/office/drawing/2014/main" id="{189254E9-8032-49D2-B4F2-88227D2D7EA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a:extLst>
            <a:ext uri="{FF2B5EF4-FFF2-40B4-BE49-F238E27FC236}">
              <a16:creationId xmlns:a16="http://schemas.microsoft.com/office/drawing/2014/main" id="{944DC788-E154-4D76-ABD2-2302FB9720F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a:extLst>
            <a:ext uri="{FF2B5EF4-FFF2-40B4-BE49-F238E27FC236}">
              <a16:creationId xmlns:a16="http://schemas.microsoft.com/office/drawing/2014/main" id="{11B69D7A-684C-4928-88EB-1B7F36801B9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a:extLst>
            <a:ext uri="{FF2B5EF4-FFF2-40B4-BE49-F238E27FC236}">
              <a16:creationId xmlns:a16="http://schemas.microsoft.com/office/drawing/2014/main" id="{1B386113-853A-43AE-9460-3E030C27400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a:extLst>
            <a:ext uri="{FF2B5EF4-FFF2-40B4-BE49-F238E27FC236}">
              <a16:creationId xmlns:a16="http://schemas.microsoft.com/office/drawing/2014/main" id="{05EAEEE0-F016-4B5D-9397-FEA8E6BEC15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a:extLst>
            <a:ext uri="{FF2B5EF4-FFF2-40B4-BE49-F238E27FC236}">
              <a16:creationId xmlns:a16="http://schemas.microsoft.com/office/drawing/2014/main" id="{C0A6B63F-13FA-4BE7-BCDF-5267706AF74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a:extLst>
            <a:ext uri="{FF2B5EF4-FFF2-40B4-BE49-F238E27FC236}">
              <a16:creationId xmlns:a16="http://schemas.microsoft.com/office/drawing/2014/main" id="{095ABD46-0276-4801-9B5A-0F0526D4D37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a:extLst>
            <a:ext uri="{FF2B5EF4-FFF2-40B4-BE49-F238E27FC236}">
              <a16:creationId xmlns:a16="http://schemas.microsoft.com/office/drawing/2014/main" id="{86EA10B0-8890-4E86-9C8D-039A792FC5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a:extLst>
            <a:ext uri="{FF2B5EF4-FFF2-40B4-BE49-F238E27FC236}">
              <a16:creationId xmlns:a16="http://schemas.microsoft.com/office/drawing/2014/main" id="{95429B08-7FFE-4D11-B0C1-547D4C9C9E6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456" name="直線コネクタ 455">
          <a:extLst>
            <a:ext uri="{FF2B5EF4-FFF2-40B4-BE49-F238E27FC236}">
              <a16:creationId xmlns:a16="http://schemas.microsoft.com/office/drawing/2014/main" id="{0727B57F-79D3-4769-95B0-412417652DDA}"/>
            </a:ext>
          </a:extLst>
        </xdr:cNvPr>
        <xdr:cNvCxnSpPr/>
      </xdr:nvCxnSpPr>
      <xdr:spPr>
        <a:xfrm flipV="1">
          <a:off x="14375764" y="1310912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457" name="【消防施設】&#10;有形固定資産減価償却率最小値テキスト">
          <a:extLst>
            <a:ext uri="{FF2B5EF4-FFF2-40B4-BE49-F238E27FC236}">
              <a16:creationId xmlns:a16="http://schemas.microsoft.com/office/drawing/2014/main" id="{6CACDF41-5860-4A5D-8137-5B4FFB7C1D87}"/>
            </a:ext>
          </a:extLst>
        </xdr:cNvPr>
        <xdr:cNvSpPr txBox="1"/>
      </xdr:nvSpPr>
      <xdr:spPr>
        <a:xfrm>
          <a:off x="144145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458" name="直線コネクタ 457">
          <a:extLst>
            <a:ext uri="{FF2B5EF4-FFF2-40B4-BE49-F238E27FC236}">
              <a16:creationId xmlns:a16="http://schemas.microsoft.com/office/drawing/2014/main" id="{A3D94FF3-45FC-4BAA-B97A-B53EE05F7C39}"/>
            </a:ext>
          </a:extLst>
        </xdr:cNvPr>
        <xdr:cNvCxnSpPr/>
      </xdr:nvCxnSpPr>
      <xdr:spPr>
        <a:xfrm>
          <a:off x="1428750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9" name="【消防施設】&#10;有形固定資産減価償却率最大値テキスト">
          <a:extLst>
            <a:ext uri="{FF2B5EF4-FFF2-40B4-BE49-F238E27FC236}">
              <a16:creationId xmlns:a16="http://schemas.microsoft.com/office/drawing/2014/main" id="{6657A81C-CD1A-4006-9801-4A6A1AA7294A}"/>
            </a:ext>
          </a:extLst>
        </xdr:cNvPr>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60" name="直線コネクタ 459">
          <a:extLst>
            <a:ext uri="{FF2B5EF4-FFF2-40B4-BE49-F238E27FC236}">
              <a16:creationId xmlns:a16="http://schemas.microsoft.com/office/drawing/2014/main" id="{4C4DF77F-CDBF-44E5-B408-F3F87191D7C8}"/>
            </a:ext>
          </a:extLst>
        </xdr:cNvPr>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461" name="【消防施設】&#10;有形固定資産減価償却率平均値テキスト">
          <a:extLst>
            <a:ext uri="{FF2B5EF4-FFF2-40B4-BE49-F238E27FC236}">
              <a16:creationId xmlns:a16="http://schemas.microsoft.com/office/drawing/2014/main" id="{893C0588-5DBB-4746-9DC6-52D3A5C3BBE3}"/>
            </a:ext>
          </a:extLst>
        </xdr:cNvPr>
        <xdr:cNvSpPr txBox="1"/>
      </xdr:nvSpPr>
      <xdr:spPr>
        <a:xfrm>
          <a:off x="14414500" y="1372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62" name="フローチャート: 判断 461">
          <a:extLst>
            <a:ext uri="{FF2B5EF4-FFF2-40B4-BE49-F238E27FC236}">
              <a16:creationId xmlns:a16="http://schemas.microsoft.com/office/drawing/2014/main" id="{47E01D02-8EDF-47CE-B9E2-AC5B68267086}"/>
            </a:ext>
          </a:extLst>
        </xdr:cNvPr>
        <xdr:cNvSpPr/>
      </xdr:nvSpPr>
      <xdr:spPr>
        <a:xfrm>
          <a:off x="14325600" y="13872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63" name="フローチャート: 判断 462">
          <a:extLst>
            <a:ext uri="{FF2B5EF4-FFF2-40B4-BE49-F238E27FC236}">
              <a16:creationId xmlns:a16="http://schemas.microsoft.com/office/drawing/2014/main" id="{7BB1082B-F85D-445E-A2F1-5CEB87089A8D}"/>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464" name="フローチャート: 判断 463">
          <a:extLst>
            <a:ext uri="{FF2B5EF4-FFF2-40B4-BE49-F238E27FC236}">
              <a16:creationId xmlns:a16="http://schemas.microsoft.com/office/drawing/2014/main" id="{63806696-5394-44AF-959D-C0E15713C6AB}"/>
            </a:ext>
          </a:extLst>
        </xdr:cNvPr>
        <xdr:cNvSpPr/>
      </xdr:nvSpPr>
      <xdr:spPr>
        <a:xfrm>
          <a:off x="128041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465" name="フローチャート: 判断 464">
          <a:extLst>
            <a:ext uri="{FF2B5EF4-FFF2-40B4-BE49-F238E27FC236}">
              <a16:creationId xmlns:a16="http://schemas.microsoft.com/office/drawing/2014/main" id="{253E9738-1201-44E4-BD6B-D5DAD82A4D0F}"/>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466" name="フローチャート: 判断 465">
          <a:extLst>
            <a:ext uri="{FF2B5EF4-FFF2-40B4-BE49-F238E27FC236}">
              <a16:creationId xmlns:a16="http://schemas.microsoft.com/office/drawing/2014/main" id="{1DA40EAD-223F-4E01-A540-10937CC69F71}"/>
            </a:ext>
          </a:extLst>
        </xdr:cNvPr>
        <xdr:cNvSpPr/>
      </xdr:nvSpPr>
      <xdr:spPr>
        <a:xfrm>
          <a:off x="1123188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4A973EE6-8DDD-481A-A8D8-F1547726236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8F831A63-8262-44A0-A9B4-2D53CAAA146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33A130FD-0139-499C-B0A9-F3026CB9EA5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EE29DAA-6F59-441E-BA2B-E438267FFFD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CAE3C171-A1C3-40FE-B97B-3CFB6C169AB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109764</xdr:rowOff>
    </xdr:from>
    <xdr:to>
      <xdr:col>85</xdr:col>
      <xdr:colOff>177800</xdr:colOff>
      <xdr:row>85</xdr:row>
      <xdr:rowOff>39914</xdr:rowOff>
    </xdr:to>
    <xdr:sp macro="" textlink="">
      <xdr:nvSpPr>
        <xdr:cNvPr id="472" name="楕円 471">
          <a:extLst>
            <a:ext uri="{FF2B5EF4-FFF2-40B4-BE49-F238E27FC236}">
              <a16:creationId xmlns:a16="http://schemas.microsoft.com/office/drawing/2014/main" id="{5608BC99-FC13-4C23-BC5B-BB9D4E761876}"/>
            </a:ext>
          </a:extLst>
        </xdr:cNvPr>
        <xdr:cNvSpPr/>
      </xdr:nvSpPr>
      <xdr:spPr>
        <a:xfrm>
          <a:off x="14325600" y="141915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88191</xdr:rowOff>
    </xdr:from>
    <xdr:ext cx="405111" cy="259045"/>
    <xdr:sp macro="" textlink="">
      <xdr:nvSpPr>
        <xdr:cNvPr id="473" name="【消防施設】&#10;有形固定資産減価償却率該当値テキスト">
          <a:extLst>
            <a:ext uri="{FF2B5EF4-FFF2-40B4-BE49-F238E27FC236}">
              <a16:creationId xmlns:a16="http://schemas.microsoft.com/office/drawing/2014/main" id="{F08F384E-FEFC-4799-B278-99B1E69AA6AD}"/>
            </a:ext>
          </a:extLst>
        </xdr:cNvPr>
        <xdr:cNvSpPr txBox="1"/>
      </xdr:nvSpPr>
      <xdr:spPr>
        <a:xfrm>
          <a:off x="144145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474" name="楕円 473">
          <a:extLst>
            <a:ext uri="{FF2B5EF4-FFF2-40B4-BE49-F238E27FC236}">
              <a16:creationId xmlns:a16="http://schemas.microsoft.com/office/drawing/2014/main" id="{6AACE3EC-D4A1-4850-9F4D-6FB4B203206B}"/>
            </a:ext>
          </a:extLst>
        </xdr:cNvPr>
        <xdr:cNvSpPr/>
      </xdr:nvSpPr>
      <xdr:spPr>
        <a:xfrm>
          <a:off x="1357884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108313</xdr:rowOff>
    </xdr:to>
    <xdr:cxnSp macro="">
      <xdr:nvCxnSpPr>
        <xdr:cNvPr id="475" name="直線コネクタ 474">
          <a:extLst>
            <a:ext uri="{FF2B5EF4-FFF2-40B4-BE49-F238E27FC236}">
              <a16:creationId xmlns:a16="http://schemas.microsoft.com/office/drawing/2014/main" id="{1C5A7651-22E5-4E73-8EC2-F5467A672300}"/>
            </a:ext>
          </a:extLst>
        </xdr:cNvPr>
        <xdr:cNvCxnSpPr/>
      </xdr:nvCxnSpPr>
      <xdr:spPr>
        <a:xfrm flipV="1">
          <a:off x="13629640" y="14242324"/>
          <a:ext cx="74676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476" name="楕円 475">
          <a:extLst>
            <a:ext uri="{FF2B5EF4-FFF2-40B4-BE49-F238E27FC236}">
              <a16:creationId xmlns:a16="http://schemas.microsoft.com/office/drawing/2014/main" id="{85DE5B18-803A-4363-9B8C-6DB225379A14}"/>
            </a:ext>
          </a:extLst>
        </xdr:cNvPr>
        <xdr:cNvSpPr/>
      </xdr:nvSpPr>
      <xdr:spPr>
        <a:xfrm>
          <a:off x="128041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108313</xdr:rowOff>
    </xdr:to>
    <xdr:cxnSp macro="">
      <xdr:nvCxnSpPr>
        <xdr:cNvPr id="477" name="直線コネクタ 476">
          <a:extLst>
            <a:ext uri="{FF2B5EF4-FFF2-40B4-BE49-F238E27FC236}">
              <a16:creationId xmlns:a16="http://schemas.microsoft.com/office/drawing/2014/main" id="{2B772050-AF3F-4D89-BD92-366A4358CB82}"/>
            </a:ext>
          </a:extLst>
        </xdr:cNvPr>
        <xdr:cNvCxnSpPr/>
      </xdr:nvCxnSpPr>
      <xdr:spPr>
        <a:xfrm>
          <a:off x="12854940" y="14211299"/>
          <a:ext cx="774700" cy="1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478" name="楕円 477">
          <a:extLst>
            <a:ext uri="{FF2B5EF4-FFF2-40B4-BE49-F238E27FC236}">
              <a16:creationId xmlns:a16="http://schemas.microsoft.com/office/drawing/2014/main" id="{8BEEE126-DB1E-4570-8A62-2B396D5965AC}"/>
            </a:ext>
          </a:extLst>
        </xdr:cNvPr>
        <xdr:cNvSpPr/>
      </xdr:nvSpPr>
      <xdr:spPr>
        <a:xfrm>
          <a:off x="12029440" y="1386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84</xdr:row>
      <xdr:rowOff>129539</xdr:rowOff>
    </xdr:to>
    <xdr:cxnSp macro="">
      <xdr:nvCxnSpPr>
        <xdr:cNvPr id="479" name="直線コネクタ 478">
          <a:extLst>
            <a:ext uri="{FF2B5EF4-FFF2-40B4-BE49-F238E27FC236}">
              <a16:creationId xmlns:a16="http://schemas.microsoft.com/office/drawing/2014/main" id="{CA02889A-0DBD-482F-B037-834122F9A84D}"/>
            </a:ext>
          </a:extLst>
        </xdr:cNvPr>
        <xdr:cNvCxnSpPr/>
      </xdr:nvCxnSpPr>
      <xdr:spPr>
        <a:xfrm>
          <a:off x="12072620" y="13913575"/>
          <a:ext cx="78232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480" name="楕円 479">
          <a:extLst>
            <a:ext uri="{FF2B5EF4-FFF2-40B4-BE49-F238E27FC236}">
              <a16:creationId xmlns:a16="http://schemas.microsoft.com/office/drawing/2014/main" id="{E39596A4-3784-4958-AEE7-24C655234291}"/>
            </a:ext>
          </a:extLst>
        </xdr:cNvPr>
        <xdr:cNvSpPr/>
      </xdr:nvSpPr>
      <xdr:spPr>
        <a:xfrm>
          <a:off x="1123188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82</xdr:row>
      <xdr:rowOff>167095</xdr:rowOff>
    </xdr:to>
    <xdr:cxnSp macro="">
      <xdr:nvCxnSpPr>
        <xdr:cNvPr id="481" name="直線コネクタ 480">
          <a:extLst>
            <a:ext uri="{FF2B5EF4-FFF2-40B4-BE49-F238E27FC236}">
              <a16:creationId xmlns:a16="http://schemas.microsoft.com/office/drawing/2014/main" id="{9456CEAC-2936-44F9-B553-F4234257BAE0}"/>
            </a:ext>
          </a:extLst>
        </xdr:cNvPr>
        <xdr:cNvCxnSpPr/>
      </xdr:nvCxnSpPr>
      <xdr:spPr>
        <a:xfrm>
          <a:off x="11282680" y="139135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482" name="n_1aveValue【消防施設】&#10;有形固定資産減価償却率">
          <a:extLst>
            <a:ext uri="{FF2B5EF4-FFF2-40B4-BE49-F238E27FC236}">
              <a16:creationId xmlns:a16="http://schemas.microsoft.com/office/drawing/2014/main" id="{5B572A6C-2FD9-444C-B519-358596DD4F43}"/>
            </a:ext>
          </a:extLst>
        </xdr:cNvPr>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483" name="n_2aveValue【消防施設】&#10;有形固定資産減価償却率">
          <a:extLst>
            <a:ext uri="{FF2B5EF4-FFF2-40B4-BE49-F238E27FC236}">
              <a16:creationId xmlns:a16="http://schemas.microsoft.com/office/drawing/2014/main" id="{DF6A02B8-B8F6-4F0C-8F96-8BD3C993E5A8}"/>
            </a:ext>
          </a:extLst>
        </xdr:cNvPr>
        <xdr:cNvSpPr txBox="1"/>
      </xdr:nvSpPr>
      <xdr:spPr>
        <a:xfrm>
          <a:off x="1267524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484" name="n_3aveValue【消防施設】&#10;有形固定資産減価償却率">
          <a:extLst>
            <a:ext uri="{FF2B5EF4-FFF2-40B4-BE49-F238E27FC236}">
              <a16:creationId xmlns:a16="http://schemas.microsoft.com/office/drawing/2014/main" id="{058963CB-7900-4541-A036-8CE882B9454A}"/>
            </a:ext>
          </a:extLst>
        </xdr:cNvPr>
        <xdr:cNvSpPr txBox="1"/>
      </xdr:nvSpPr>
      <xdr:spPr>
        <a:xfrm>
          <a:off x="1190054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485" name="n_4aveValue【消防施設】&#10;有形固定資産減価償却率">
          <a:extLst>
            <a:ext uri="{FF2B5EF4-FFF2-40B4-BE49-F238E27FC236}">
              <a16:creationId xmlns:a16="http://schemas.microsoft.com/office/drawing/2014/main" id="{8BB65738-95BC-470A-A8EA-8103A1FEA7D0}"/>
            </a:ext>
          </a:extLst>
        </xdr:cNvPr>
        <xdr:cNvSpPr txBox="1"/>
      </xdr:nvSpPr>
      <xdr:spPr>
        <a:xfrm>
          <a:off x="1110298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486" name="n_1mainValue【消防施設】&#10;有形固定資産減価償却率">
          <a:extLst>
            <a:ext uri="{FF2B5EF4-FFF2-40B4-BE49-F238E27FC236}">
              <a16:creationId xmlns:a16="http://schemas.microsoft.com/office/drawing/2014/main" id="{6797053B-A463-4D5C-AE71-6A73C48E99EF}"/>
            </a:ext>
          </a:extLst>
        </xdr:cNvPr>
        <xdr:cNvSpPr txBox="1"/>
      </xdr:nvSpPr>
      <xdr:spPr>
        <a:xfrm>
          <a:off x="1343724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487" name="n_2mainValue【消防施設】&#10;有形固定資産減価償却率">
          <a:extLst>
            <a:ext uri="{FF2B5EF4-FFF2-40B4-BE49-F238E27FC236}">
              <a16:creationId xmlns:a16="http://schemas.microsoft.com/office/drawing/2014/main" id="{68A0BE54-6B3C-4C60-949C-D07F1BCF1F6D}"/>
            </a:ext>
          </a:extLst>
        </xdr:cNvPr>
        <xdr:cNvSpPr txBox="1"/>
      </xdr:nvSpPr>
      <xdr:spPr>
        <a:xfrm>
          <a:off x="126752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488" name="n_3mainValue【消防施設】&#10;有形固定資産減価償却率">
          <a:extLst>
            <a:ext uri="{FF2B5EF4-FFF2-40B4-BE49-F238E27FC236}">
              <a16:creationId xmlns:a16="http://schemas.microsoft.com/office/drawing/2014/main" id="{98B4FD49-7FAC-41BF-A1AA-8C2C76314B59}"/>
            </a:ext>
          </a:extLst>
        </xdr:cNvPr>
        <xdr:cNvSpPr txBox="1"/>
      </xdr:nvSpPr>
      <xdr:spPr>
        <a:xfrm>
          <a:off x="119005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62972</xdr:rowOff>
    </xdr:from>
    <xdr:ext cx="405111" cy="259045"/>
    <xdr:sp macro="" textlink="">
      <xdr:nvSpPr>
        <xdr:cNvPr id="489" name="n_4mainValue【消防施設】&#10;有形固定資産減価償却率">
          <a:extLst>
            <a:ext uri="{FF2B5EF4-FFF2-40B4-BE49-F238E27FC236}">
              <a16:creationId xmlns:a16="http://schemas.microsoft.com/office/drawing/2014/main" id="{F88A51A1-E683-468C-B5CB-3E5CDF623FB0}"/>
            </a:ext>
          </a:extLst>
        </xdr:cNvPr>
        <xdr:cNvSpPr txBox="1"/>
      </xdr:nvSpPr>
      <xdr:spPr>
        <a:xfrm>
          <a:off x="1110298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id="{149E61C7-BD05-40C7-A125-B75C37007B9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id="{5B110643-48C2-41DB-8371-8A73C59D22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id="{7C6E358D-CE42-4DDD-AAEE-558C5F32CC0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id="{4C7A4F5A-6D34-4CEB-BB09-C9460AE1914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id="{0F30AF7E-CC92-4F55-822B-60CE1361DF7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id="{C3932ED8-39C1-4383-BE65-769EADA8753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id="{CC01ECAB-3B38-4D01-A6F7-1D0A2E674D8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id="{459E2A5F-CAD7-4D62-AA5D-22E006D2B7A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1EE140FD-C345-410E-863A-D7F88485370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451D088A-2435-4222-A0DB-284F85EAF6C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F182F164-825E-4E11-AD15-230F1C0C15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F02B7439-4619-4972-B663-C1D704C9B2A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795CB200-8537-429E-884B-0292A85B24B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4C14DA59-B432-4257-BBC2-9257B2FF009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3AEE8797-C7B0-404A-BB2A-F435E780E92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D39E9BB6-E9A6-4043-A719-10DA10F0AFD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864B95A2-4958-4105-8387-22B1C9F3734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DEB9B228-E855-4C05-ACB6-25D17510F1E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8" name="テキスト ボックス 507">
          <a:extLst>
            <a:ext uri="{FF2B5EF4-FFF2-40B4-BE49-F238E27FC236}">
              <a16:creationId xmlns:a16="http://schemas.microsoft.com/office/drawing/2014/main" id="{6D7FAC38-4F6C-499B-85F8-C23A28CB77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a:extLst>
            <a:ext uri="{FF2B5EF4-FFF2-40B4-BE49-F238E27FC236}">
              <a16:creationId xmlns:a16="http://schemas.microsoft.com/office/drawing/2014/main" id="{E00A2FD6-1D29-4E1F-B9BA-21B4BCDADD6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5137A1AE-A493-4942-A4AB-B8A076BD1CB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a:extLst>
            <a:ext uri="{FF2B5EF4-FFF2-40B4-BE49-F238E27FC236}">
              <a16:creationId xmlns:a16="http://schemas.microsoft.com/office/drawing/2014/main" id="{5E420174-EA44-4CF0-8F95-D963AC88313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a:extLst>
            <a:ext uri="{FF2B5EF4-FFF2-40B4-BE49-F238E27FC236}">
              <a16:creationId xmlns:a16="http://schemas.microsoft.com/office/drawing/2014/main" id="{AC9C019C-36D3-4C8D-BA20-9A8089C18C6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a:extLst>
            <a:ext uri="{FF2B5EF4-FFF2-40B4-BE49-F238E27FC236}">
              <a16:creationId xmlns:a16="http://schemas.microsoft.com/office/drawing/2014/main" id="{6DB47944-EB24-4FD2-B6D8-EA9034904C2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a:extLst>
            <a:ext uri="{FF2B5EF4-FFF2-40B4-BE49-F238E27FC236}">
              <a16:creationId xmlns:a16="http://schemas.microsoft.com/office/drawing/2014/main" id="{2B46AB71-3E3F-4F6B-AA5E-7D2216FC12D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a:extLst>
            <a:ext uri="{FF2B5EF4-FFF2-40B4-BE49-F238E27FC236}">
              <a16:creationId xmlns:a16="http://schemas.microsoft.com/office/drawing/2014/main" id="{0CAC4388-21C3-4E30-9171-289D057C8BB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a:extLst>
            <a:ext uri="{FF2B5EF4-FFF2-40B4-BE49-F238E27FC236}">
              <a16:creationId xmlns:a16="http://schemas.microsoft.com/office/drawing/2014/main" id="{FF1D9F02-F436-4748-8B58-75EC185AD5F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a:extLst>
            <a:ext uri="{FF2B5EF4-FFF2-40B4-BE49-F238E27FC236}">
              <a16:creationId xmlns:a16="http://schemas.microsoft.com/office/drawing/2014/main" id="{D20E50FE-C9B4-49DA-BD9F-81A0F594C89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a:extLst>
            <a:ext uri="{FF2B5EF4-FFF2-40B4-BE49-F238E27FC236}">
              <a16:creationId xmlns:a16="http://schemas.microsoft.com/office/drawing/2014/main" id="{415BB4A8-2ABE-407A-8746-736D855AE67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a:extLst>
            <a:ext uri="{FF2B5EF4-FFF2-40B4-BE49-F238E27FC236}">
              <a16:creationId xmlns:a16="http://schemas.microsoft.com/office/drawing/2014/main" id="{47B5B8BA-5517-4BF5-9037-F168115D01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0" name="テキスト ボックス 519">
          <a:extLst>
            <a:ext uri="{FF2B5EF4-FFF2-40B4-BE49-F238E27FC236}">
              <a16:creationId xmlns:a16="http://schemas.microsoft.com/office/drawing/2014/main" id="{A1234004-2B91-4DA9-964A-FED26EE685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61C05CC8-AB00-4D76-8B9A-88FE0C69C4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D5C6767C-9EB3-4798-8632-77EE7780ACF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523" name="直線コネクタ 522">
          <a:extLst>
            <a:ext uri="{FF2B5EF4-FFF2-40B4-BE49-F238E27FC236}">
              <a16:creationId xmlns:a16="http://schemas.microsoft.com/office/drawing/2014/main" id="{02EAB710-B07A-4FC7-B15F-964C54D8C32C}"/>
            </a:ext>
          </a:extLst>
        </xdr:cNvPr>
        <xdr:cNvCxnSpPr/>
      </xdr:nvCxnSpPr>
      <xdr:spPr>
        <a:xfrm flipV="1">
          <a:off x="14375764"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4" name="【庁舎】&#10;有形固定資産減価償却率最小値テキスト">
          <a:extLst>
            <a:ext uri="{FF2B5EF4-FFF2-40B4-BE49-F238E27FC236}">
              <a16:creationId xmlns:a16="http://schemas.microsoft.com/office/drawing/2014/main" id="{BDBE63BE-FECE-47D6-83C2-652624AD1C3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5" name="直線コネクタ 524">
          <a:extLst>
            <a:ext uri="{FF2B5EF4-FFF2-40B4-BE49-F238E27FC236}">
              <a16:creationId xmlns:a16="http://schemas.microsoft.com/office/drawing/2014/main" id="{3FB1AB9D-787B-4E21-BBFC-BB81D39678D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26" name="【庁舎】&#10;有形固定資産減価償却率最大値テキスト">
          <a:extLst>
            <a:ext uri="{FF2B5EF4-FFF2-40B4-BE49-F238E27FC236}">
              <a16:creationId xmlns:a16="http://schemas.microsoft.com/office/drawing/2014/main" id="{DA3A30C9-AF39-4458-B573-21A0B501047F}"/>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27" name="直線コネクタ 526">
          <a:extLst>
            <a:ext uri="{FF2B5EF4-FFF2-40B4-BE49-F238E27FC236}">
              <a16:creationId xmlns:a16="http://schemas.microsoft.com/office/drawing/2014/main" id="{D4A4FDB2-68F5-4C57-9467-FFF72142C6AC}"/>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528" name="【庁舎】&#10;有形固定資産減価償却率平均値テキスト">
          <a:extLst>
            <a:ext uri="{FF2B5EF4-FFF2-40B4-BE49-F238E27FC236}">
              <a16:creationId xmlns:a16="http://schemas.microsoft.com/office/drawing/2014/main" id="{9730BD24-955C-45B6-823D-910025D7FB74}"/>
            </a:ext>
          </a:extLst>
        </xdr:cNvPr>
        <xdr:cNvSpPr txBox="1"/>
      </xdr:nvSpPr>
      <xdr:spPr>
        <a:xfrm>
          <a:off x="14414500" y="17412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529" name="フローチャート: 判断 528">
          <a:extLst>
            <a:ext uri="{FF2B5EF4-FFF2-40B4-BE49-F238E27FC236}">
              <a16:creationId xmlns:a16="http://schemas.microsoft.com/office/drawing/2014/main" id="{910581A4-64FF-49AD-8471-1F282E27FD1F}"/>
            </a:ext>
          </a:extLst>
        </xdr:cNvPr>
        <xdr:cNvSpPr/>
      </xdr:nvSpPr>
      <xdr:spPr>
        <a:xfrm>
          <a:off x="14325600" y="174343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30" name="フローチャート: 判断 529">
          <a:extLst>
            <a:ext uri="{FF2B5EF4-FFF2-40B4-BE49-F238E27FC236}">
              <a16:creationId xmlns:a16="http://schemas.microsoft.com/office/drawing/2014/main" id="{A38B9BFA-8A92-45EC-B1CC-0E4625B08091}"/>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31" name="フローチャート: 判断 530">
          <a:extLst>
            <a:ext uri="{FF2B5EF4-FFF2-40B4-BE49-F238E27FC236}">
              <a16:creationId xmlns:a16="http://schemas.microsoft.com/office/drawing/2014/main" id="{43E6F494-9685-4BDD-A751-6046627A329D}"/>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532" name="フローチャート: 判断 531">
          <a:extLst>
            <a:ext uri="{FF2B5EF4-FFF2-40B4-BE49-F238E27FC236}">
              <a16:creationId xmlns:a16="http://schemas.microsoft.com/office/drawing/2014/main" id="{D0430457-33E1-4181-9311-10D57A096D0F}"/>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533" name="フローチャート: 判断 532">
          <a:extLst>
            <a:ext uri="{FF2B5EF4-FFF2-40B4-BE49-F238E27FC236}">
              <a16:creationId xmlns:a16="http://schemas.microsoft.com/office/drawing/2014/main" id="{C68B6508-73F1-4336-B015-F3D83374B651}"/>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5474229-4BAD-4B13-9F3A-C5A42AE00A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27DF1E4-2991-4EBD-BDE1-5B2B8E82CF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B9DE9E17-8020-4280-80C3-FC1547F030A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C44B50F-3070-42D6-A47C-066D6817682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CFC99758-9142-4718-B68B-12AAC8A73AD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539" name="楕円 538">
          <a:extLst>
            <a:ext uri="{FF2B5EF4-FFF2-40B4-BE49-F238E27FC236}">
              <a16:creationId xmlns:a16="http://schemas.microsoft.com/office/drawing/2014/main" id="{5076C831-6A88-48EC-B1CF-6C8DBAE5FC90}"/>
            </a:ext>
          </a:extLst>
        </xdr:cNvPr>
        <xdr:cNvSpPr/>
      </xdr:nvSpPr>
      <xdr:spPr>
        <a:xfrm>
          <a:off x="14325600" y="172743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540" name="【庁舎】&#10;有形固定資産減価償却率該当値テキスト">
          <a:extLst>
            <a:ext uri="{FF2B5EF4-FFF2-40B4-BE49-F238E27FC236}">
              <a16:creationId xmlns:a16="http://schemas.microsoft.com/office/drawing/2014/main" id="{EA1AFE5A-5231-4449-BE53-80A86F7162A7}"/>
            </a:ext>
          </a:extLst>
        </xdr:cNvPr>
        <xdr:cNvSpPr txBox="1"/>
      </xdr:nvSpPr>
      <xdr:spPr>
        <a:xfrm>
          <a:off x="14414500" y="1712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541" name="楕円 540">
          <a:extLst>
            <a:ext uri="{FF2B5EF4-FFF2-40B4-BE49-F238E27FC236}">
              <a16:creationId xmlns:a16="http://schemas.microsoft.com/office/drawing/2014/main" id="{B9E8E7F8-CACD-4647-AC34-5F9E180139AC}"/>
            </a:ext>
          </a:extLst>
        </xdr:cNvPr>
        <xdr:cNvSpPr/>
      </xdr:nvSpPr>
      <xdr:spPr>
        <a:xfrm>
          <a:off x="13578840" y="17240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58238</xdr:rowOff>
    </xdr:to>
    <xdr:cxnSp macro="">
      <xdr:nvCxnSpPr>
        <xdr:cNvPr id="542" name="直線コネクタ 541">
          <a:extLst>
            <a:ext uri="{FF2B5EF4-FFF2-40B4-BE49-F238E27FC236}">
              <a16:creationId xmlns:a16="http://schemas.microsoft.com/office/drawing/2014/main" id="{DF27E41E-BEDE-41A7-B038-AAED3C0A22E6}"/>
            </a:ext>
          </a:extLst>
        </xdr:cNvPr>
        <xdr:cNvCxnSpPr/>
      </xdr:nvCxnSpPr>
      <xdr:spPr>
        <a:xfrm>
          <a:off x="13629640" y="17287602"/>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543" name="楕円 542">
          <a:extLst>
            <a:ext uri="{FF2B5EF4-FFF2-40B4-BE49-F238E27FC236}">
              <a16:creationId xmlns:a16="http://schemas.microsoft.com/office/drawing/2014/main" id="{31384C7B-DFD9-45F9-A42F-25D5C2FFCEBE}"/>
            </a:ext>
          </a:extLst>
        </xdr:cNvPr>
        <xdr:cNvSpPr/>
      </xdr:nvSpPr>
      <xdr:spPr>
        <a:xfrm>
          <a:off x="1280414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103</xdr:row>
      <xdr:rowOff>20682</xdr:rowOff>
    </xdr:to>
    <xdr:cxnSp macro="">
      <xdr:nvCxnSpPr>
        <xdr:cNvPr id="544" name="直線コネクタ 543">
          <a:extLst>
            <a:ext uri="{FF2B5EF4-FFF2-40B4-BE49-F238E27FC236}">
              <a16:creationId xmlns:a16="http://schemas.microsoft.com/office/drawing/2014/main" id="{3BBFA3F2-BED9-4DA8-B676-24566F2F75FB}"/>
            </a:ext>
          </a:extLst>
        </xdr:cNvPr>
        <xdr:cNvCxnSpPr/>
      </xdr:nvCxnSpPr>
      <xdr:spPr>
        <a:xfrm>
          <a:off x="12854940" y="17201606"/>
          <a:ext cx="774700" cy="8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545" name="楕円 544">
          <a:extLst>
            <a:ext uri="{FF2B5EF4-FFF2-40B4-BE49-F238E27FC236}">
              <a16:creationId xmlns:a16="http://schemas.microsoft.com/office/drawing/2014/main" id="{66AB97E2-9333-473F-9B6F-D3D3F30E842F}"/>
            </a:ext>
          </a:extLst>
        </xdr:cNvPr>
        <xdr:cNvSpPr/>
      </xdr:nvSpPr>
      <xdr:spPr>
        <a:xfrm>
          <a:off x="12029440" y="17272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103</xdr:row>
      <xdr:rowOff>56606</xdr:rowOff>
    </xdr:to>
    <xdr:cxnSp macro="">
      <xdr:nvCxnSpPr>
        <xdr:cNvPr id="546" name="直線コネクタ 545">
          <a:extLst>
            <a:ext uri="{FF2B5EF4-FFF2-40B4-BE49-F238E27FC236}">
              <a16:creationId xmlns:a16="http://schemas.microsoft.com/office/drawing/2014/main" id="{325FC0A1-9A8E-4DC6-8A67-0BE83ABC8E0D}"/>
            </a:ext>
          </a:extLst>
        </xdr:cNvPr>
        <xdr:cNvCxnSpPr/>
      </xdr:nvCxnSpPr>
      <xdr:spPr>
        <a:xfrm flipV="1">
          <a:off x="12072620" y="17201606"/>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4173</xdr:rowOff>
    </xdr:from>
    <xdr:to>
      <xdr:col>67</xdr:col>
      <xdr:colOff>101600</xdr:colOff>
      <xdr:row>103</xdr:row>
      <xdr:rowOff>105773</xdr:rowOff>
    </xdr:to>
    <xdr:sp macro="" textlink="">
      <xdr:nvSpPr>
        <xdr:cNvPr id="547" name="楕円 546">
          <a:extLst>
            <a:ext uri="{FF2B5EF4-FFF2-40B4-BE49-F238E27FC236}">
              <a16:creationId xmlns:a16="http://schemas.microsoft.com/office/drawing/2014/main" id="{015DE3FA-631C-4013-A0D1-29DFA4A93188}"/>
            </a:ext>
          </a:extLst>
        </xdr:cNvPr>
        <xdr:cNvSpPr/>
      </xdr:nvSpPr>
      <xdr:spPr>
        <a:xfrm>
          <a:off x="11231880" y="172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54973</xdr:rowOff>
    </xdr:from>
    <xdr:to>
      <xdr:col>71</xdr:col>
      <xdr:colOff>177800</xdr:colOff>
      <xdr:row>103</xdr:row>
      <xdr:rowOff>56606</xdr:rowOff>
    </xdr:to>
    <xdr:cxnSp macro="">
      <xdr:nvCxnSpPr>
        <xdr:cNvPr id="548" name="直線コネクタ 547">
          <a:extLst>
            <a:ext uri="{FF2B5EF4-FFF2-40B4-BE49-F238E27FC236}">
              <a16:creationId xmlns:a16="http://schemas.microsoft.com/office/drawing/2014/main" id="{2932D4BC-7BE3-447C-8CCE-96C2F616DF60}"/>
            </a:ext>
          </a:extLst>
        </xdr:cNvPr>
        <xdr:cNvCxnSpPr/>
      </xdr:nvCxnSpPr>
      <xdr:spPr>
        <a:xfrm>
          <a:off x="11282680" y="17321893"/>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549" name="n_1aveValue【庁舎】&#10;有形固定資産減価償却率">
          <a:extLst>
            <a:ext uri="{FF2B5EF4-FFF2-40B4-BE49-F238E27FC236}">
              <a16:creationId xmlns:a16="http://schemas.microsoft.com/office/drawing/2014/main" id="{5648F3AF-7F62-424C-81D8-FD6573C4A453}"/>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50" name="n_2aveValue【庁舎】&#10;有形固定資産減価償却率">
          <a:extLst>
            <a:ext uri="{FF2B5EF4-FFF2-40B4-BE49-F238E27FC236}">
              <a16:creationId xmlns:a16="http://schemas.microsoft.com/office/drawing/2014/main" id="{7FB04E3B-41AD-46BF-8864-027D1A465F72}"/>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551" name="n_3aveValue【庁舎】&#10;有形固定資産減価償却率">
          <a:extLst>
            <a:ext uri="{FF2B5EF4-FFF2-40B4-BE49-F238E27FC236}">
              <a16:creationId xmlns:a16="http://schemas.microsoft.com/office/drawing/2014/main" id="{0BD45723-31FB-4DF5-A354-B20C717744B3}"/>
            </a:ext>
          </a:extLst>
        </xdr:cNvPr>
        <xdr:cNvSpPr txBox="1"/>
      </xdr:nvSpPr>
      <xdr:spPr>
        <a:xfrm>
          <a:off x="119005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552" name="n_4aveValue【庁舎】&#10;有形固定資産減価償却率">
          <a:extLst>
            <a:ext uri="{FF2B5EF4-FFF2-40B4-BE49-F238E27FC236}">
              <a16:creationId xmlns:a16="http://schemas.microsoft.com/office/drawing/2014/main" id="{E30A8F62-2A93-492D-B2EA-2D167C5A6C56}"/>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553" name="n_1mainValue【庁舎】&#10;有形固定資産減価償却率">
          <a:extLst>
            <a:ext uri="{FF2B5EF4-FFF2-40B4-BE49-F238E27FC236}">
              <a16:creationId xmlns:a16="http://schemas.microsoft.com/office/drawing/2014/main" id="{536D3D8A-E57D-4B46-9A5A-09E1B850E777}"/>
            </a:ext>
          </a:extLst>
        </xdr:cNvPr>
        <xdr:cNvSpPr txBox="1"/>
      </xdr:nvSpPr>
      <xdr:spPr>
        <a:xfrm>
          <a:off x="13437244" y="1701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554" name="n_2mainValue【庁舎】&#10;有形固定資産減価償却率">
          <a:extLst>
            <a:ext uri="{FF2B5EF4-FFF2-40B4-BE49-F238E27FC236}">
              <a16:creationId xmlns:a16="http://schemas.microsoft.com/office/drawing/2014/main" id="{B45846F7-781D-4744-89CB-4BB84412A737}"/>
            </a:ext>
          </a:extLst>
        </xdr:cNvPr>
        <xdr:cNvSpPr txBox="1"/>
      </xdr:nvSpPr>
      <xdr:spPr>
        <a:xfrm>
          <a:off x="12675244" y="169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555" name="n_3mainValue【庁舎】&#10;有形固定資産減価償却率">
          <a:extLst>
            <a:ext uri="{FF2B5EF4-FFF2-40B4-BE49-F238E27FC236}">
              <a16:creationId xmlns:a16="http://schemas.microsoft.com/office/drawing/2014/main" id="{4DD14C4F-43A0-4513-9FE4-1ED35C755D1B}"/>
            </a:ext>
          </a:extLst>
        </xdr:cNvPr>
        <xdr:cNvSpPr txBox="1"/>
      </xdr:nvSpPr>
      <xdr:spPr>
        <a:xfrm>
          <a:off x="11900544" y="170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122300</xdr:rowOff>
    </xdr:from>
    <xdr:ext cx="405111" cy="259045"/>
    <xdr:sp macro="" textlink="">
      <xdr:nvSpPr>
        <xdr:cNvPr id="556" name="n_4mainValue【庁舎】&#10;有形固定資産減価償却率">
          <a:extLst>
            <a:ext uri="{FF2B5EF4-FFF2-40B4-BE49-F238E27FC236}">
              <a16:creationId xmlns:a16="http://schemas.microsoft.com/office/drawing/2014/main" id="{325B9B60-BEC2-4267-AFDD-A7ACCB11E289}"/>
            </a:ext>
          </a:extLst>
        </xdr:cNvPr>
        <xdr:cNvSpPr txBox="1"/>
      </xdr:nvSpPr>
      <xdr:spPr>
        <a:xfrm>
          <a:off x="11102984" y="1705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B4F8C91C-C279-4ADF-B87A-D01E7DA72B9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C21FDEC5-8727-4606-BB4C-98A5A0C4107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923F84EF-7095-411E-A7E6-54574D66D17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17BB7D6C-DE49-49F5-83B9-07AABFFB6BF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4C683DF6-06FD-4920-88EB-300686A6F64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620F06DE-4B2F-481A-A2CC-CCAB3BF9CFC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4C2D1EB8-EF35-45F9-B0FE-E78390A5214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B2D615CF-0213-4741-AC9F-7E3D87D479F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C4DBD587-D610-4853-A8CC-9F232470B0E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ED5844DF-B139-4503-9A12-D5E28E02CC8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a:extLst>
            <a:ext uri="{FF2B5EF4-FFF2-40B4-BE49-F238E27FC236}">
              <a16:creationId xmlns:a16="http://schemas.microsoft.com/office/drawing/2014/main" id="{1BDED0A1-3532-4A31-9F50-87B62AEF7DB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a:extLst>
            <a:ext uri="{FF2B5EF4-FFF2-40B4-BE49-F238E27FC236}">
              <a16:creationId xmlns:a16="http://schemas.microsoft.com/office/drawing/2014/main" id="{0FCD536F-EC41-47E1-8A10-0D1D4CAA694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a:extLst>
            <a:ext uri="{FF2B5EF4-FFF2-40B4-BE49-F238E27FC236}">
              <a16:creationId xmlns:a16="http://schemas.microsoft.com/office/drawing/2014/main" id="{02775130-CF8D-4A6F-B7D2-662F56C8C61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a:extLst>
            <a:ext uri="{FF2B5EF4-FFF2-40B4-BE49-F238E27FC236}">
              <a16:creationId xmlns:a16="http://schemas.microsoft.com/office/drawing/2014/main" id="{183AC183-97E0-4B5C-B6B4-984BD1B9CAF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a:extLst>
            <a:ext uri="{FF2B5EF4-FFF2-40B4-BE49-F238E27FC236}">
              <a16:creationId xmlns:a16="http://schemas.microsoft.com/office/drawing/2014/main" id="{F6394D8A-77E3-42A2-AFBE-3395145A7F9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a:extLst>
            <a:ext uri="{FF2B5EF4-FFF2-40B4-BE49-F238E27FC236}">
              <a16:creationId xmlns:a16="http://schemas.microsoft.com/office/drawing/2014/main" id="{44974925-734F-4AD3-AC08-201726DCE29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a:extLst>
            <a:ext uri="{FF2B5EF4-FFF2-40B4-BE49-F238E27FC236}">
              <a16:creationId xmlns:a16="http://schemas.microsoft.com/office/drawing/2014/main" id="{BC7F859F-4FC4-40DB-A70D-5189984905E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a:extLst>
            <a:ext uri="{FF2B5EF4-FFF2-40B4-BE49-F238E27FC236}">
              <a16:creationId xmlns:a16="http://schemas.microsoft.com/office/drawing/2014/main" id="{C8CF8354-4C17-405C-B7E7-63113E87CC3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a:extLst>
            <a:ext uri="{FF2B5EF4-FFF2-40B4-BE49-F238E27FC236}">
              <a16:creationId xmlns:a16="http://schemas.microsoft.com/office/drawing/2014/main" id="{920758DF-A4DE-4F94-ACF0-F77C38BF356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a:extLst>
            <a:ext uri="{FF2B5EF4-FFF2-40B4-BE49-F238E27FC236}">
              <a16:creationId xmlns:a16="http://schemas.microsoft.com/office/drawing/2014/main" id="{0F839E1E-65D7-420B-B59C-41949DD02B0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a:extLst>
            <a:ext uri="{FF2B5EF4-FFF2-40B4-BE49-F238E27FC236}">
              <a16:creationId xmlns:a16="http://schemas.microsoft.com/office/drawing/2014/main" id="{43CB0970-54D4-4DE8-8B69-801257B49F3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a:extLst>
            <a:ext uri="{FF2B5EF4-FFF2-40B4-BE49-F238E27FC236}">
              <a16:creationId xmlns:a16="http://schemas.microsoft.com/office/drawing/2014/main" id="{411B66E5-3F59-48AD-9F38-40ACD0FDA80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id="{E46033DC-AA32-444C-A074-5513460ED05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1633A97A-6C46-4D5A-B54B-587DBB278BE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a:extLst>
            <a:ext uri="{FF2B5EF4-FFF2-40B4-BE49-F238E27FC236}">
              <a16:creationId xmlns:a16="http://schemas.microsoft.com/office/drawing/2014/main" id="{3AA2DEA4-4741-4FC9-BF15-FCDFB2F63AA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582" name="直線コネクタ 581">
          <a:extLst>
            <a:ext uri="{FF2B5EF4-FFF2-40B4-BE49-F238E27FC236}">
              <a16:creationId xmlns:a16="http://schemas.microsoft.com/office/drawing/2014/main" id="{7A5F7BA3-9957-4D18-9639-7990BF711DD7}"/>
            </a:ext>
          </a:extLst>
        </xdr:cNvPr>
        <xdr:cNvCxnSpPr/>
      </xdr:nvCxnSpPr>
      <xdr:spPr>
        <a:xfrm flipV="1">
          <a:off x="19509104" y="1663500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583" name="【庁舎】&#10;一人当たり面積最小値テキスト">
          <a:extLst>
            <a:ext uri="{FF2B5EF4-FFF2-40B4-BE49-F238E27FC236}">
              <a16:creationId xmlns:a16="http://schemas.microsoft.com/office/drawing/2014/main" id="{24BB9E3A-5674-4DBD-87B5-6F9194FFB9F7}"/>
            </a:ext>
          </a:extLst>
        </xdr:cNvPr>
        <xdr:cNvSpPr txBox="1"/>
      </xdr:nvSpPr>
      <xdr:spPr>
        <a:xfrm>
          <a:off x="19547840" y="180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584" name="直線コネクタ 583">
          <a:extLst>
            <a:ext uri="{FF2B5EF4-FFF2-40B4-BE49-F238E27FC236}">
              <a16:creationId xmlns:a16="http://schemas.microsoft.com/office/drawing/2014/main" id="{5FEA163B-F4F0-4DC2-82DF-3852738C74FE}"/>
            </a:ext>
          </a:extLst>
        </xdr:cNvPr>
        <xdr:cNvCxnSpPr/>
      </xdr:nvCxnSpPr>
      <xdr:spPr>
        <a:xfrm>
          <a:off x="19443700" y="180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585" name="【庁舎】&#10;一人当たり面積最大値テキスト">
          <a:extLst>
            <a:ext uri="{FF2B5EF4-FFF2-40B4-BE49-F238E27FC236}">
              <a16:creationId xmlns:a16="http://schemas.microsoft.com/office/drawing/2014/main" id="{E12A0015-CA81-4C96-94B4-340D0910C888}"/>
            </a:ext>
          </a:extLst>
        </xdr:cNvPr>
        <xdr:cNvSpPr txBox="1"/>
      </xdr:nvSpPr>
      <xdr:spPr>
        <a:xfrm>
          <a:off x="19547840" y="164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586" name="直線コネクタ 585">
          <a:extLst>
            <a:ext uri="{FF2B5EF4-FFF2-40B4-BE49-F238E27FC236}">
              <a16:creationId xmlns:a16="http://schemas.microsoft.com/office/drawing/2014/main" id="{4C749497-88A5-4846-BE90-6E0056CDC05A}"/>
            </a:ext>
          </a:extLst>
        </xdr:cNvPr>
        <xdr:cNvCxnSpPr/>
      </xdr:nvCxnSpPr>
      <xdr:spPr>
        <a:xfrm>
          <a:off x="19443700" y="16635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587" name="【庁舎】&#10;一人当たり面積平均値テキスト">
          <a:extLst>
            <a:ext uri="{FF2B5EF4-FFF2-40B4-BE49-F238E27FC236}">
              <a16:creationId xmlns:a16="http://schemas.microsoft.com/office/drawing/2014/main" id="{3E73424E-C3F2-40B6-9B5E-58FF9C20000C}"/>
            </a:ext>
          </a:extLst>
        </xdr:cNvPr>
        <xdr:cNvSpPr txBox="1"/>
      </xdr:nvSpPr>
      <xdr:spPr>
        <a:xfrm>
          <a:off x="19547840" y="17431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588" name="フローチャート: 判断 587">
          <a:extLst>
            <a:ext uri="{FF2B5EF4-FFF2-40B4-BE49-F238E27FC236}">
              <a16:creationId xmlns:a16="http://schemas.microsoft.com/office/drawing/2014/main" id="{CD47EB39-6035-4561-B8E2-DB9FC538F833}"/>
            </a:ext>
          </a:extLst>
        </xdr:cNvPr>
        <xdr:cNvSpPr/>
      </xdr:nvSpPr>
      <xdr:spPr>
        <a:xfrm>
          <a:off x="194589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589" name="フローチャート: 判断 588">
          <a:extLst>
            <a:ext uri="{FF2B5EF4-FFF2-40B4-BE49-F238E27FC236}">
              <a16:creationId xmlns:a16="http://schemas.microsoft.com/office/drawing/2014/main" id="{719FA205-91E4-4E75-A520-3D00FDB8CD71}"/>
            </a:ext>
          </a:extLst>
        </xdr:cNvPr>
        <xdr:cNvSpPr/>
      </xdr:nvSpPr>
      <xdr:spPr>
        <a:xfrm>
          <a:off x="187350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590" name="フローチャート: 判断 589">
          <a:extLst>
            <a:ext uri="{FF2B5EF4-FFF2-40B4-BE49-F238E27FC236}">
              <a16:creationId xmlns:a16="http://schemas.microsoft.com/office/drawing/2014/main" id="{09557BEA-3009-42C4-B718-EFD302C5EE14}"/>
            </a:ext>
          </a:extLst>
        </xdr:cNvPr>
        <xdr:cNvSpPr/>
      </xdr:nvSpPr>
      <xdr:spPr>
        <a:xfrm>
          <a:off x="179374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591" name="フローチャート: 判断 590">
          <a:extLst>
            <a:ext uri="{FF2B5EF4-FFF2-40B4-BE49-F238E27FC236}">
              <a16:creationId xmlns:a16="http://schemas.microsoft.com/office/drawing/2014/main" id="{D581284B-1B10-4B55-B7ED-57EE12E6A3D1}"/>
            </a:ext>
          </a:extLst>
        </xdr:cNvPr>
        <xdr:cNvSpPr/>
      </xdr:nvSpPr>
      <xdr:spPr>
        <a:xfrm>
          <a:off x="171627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592" name="フローチャート: 判断 591">
          <a:extLst>
            <a:ext uri="{FF2B5EF4-FFF2-40B4-BE49-F238E27FC236}">
              <a16:creationId xmlns:a16="http://schemas.microsoft.com/office/drawing/2014/main" id="{D36F18B6-8136-4B80-9065-1D6929271AE6}"/>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5CF38CA-6FD2-46CA-BC42-3D1F2E36CA8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ED691B1-3E1F-469E-9C51-9C63DA05CE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5B9E4DF9-980E-45B8-B6D8-7DED5DB25DC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73520BB4-7DFF-400A-A36D-B932D968CDC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4F272DA7-DC99-4B75-9CEC-0B8227C2C2A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598" name="楕円 597">
          <a:extLst>
            <a:ext uri="{FF2B5EF4-FFF2-40B4-BE49-F238E27FC236}">
              <a16:creationId xmlns:a16="http://schemas.microsoft.com/office/drawing/2014/main" id="{AA1CC9DD-6E57-4BC8-88FF-031C97F09ABB}"/>
            </a:ext>
          </a:extLst>
        </xdr:cNvPr>
        <xdr:cNvSpPr/>
      </xdr:nvSpPr>
      <xdr:spPr>
        <a:xfrm>
          <a:off x="19458940" y="17850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599" name="【庁舎】&#10;一人当たり面積該当値テキスト">
          <a:extLst>
            <a:ext uri="{FF2B5EF4-FFF2-40B4-BE49-F238E27FC236}">
              <a16:creationId xmlns:a16="http://schemas.microsoft.com/office/drawing/2014/main" id="{25CE550B-6667-4D5E-ADE5-A55F2A40C3BD}"/>
            </a:ext>
          </a:extLst>
        </xdr:cNvPr>
        <xdr:cNvSpPr txBox="1"/>
      </xdr:nvSpPr>
      <xdr:spPr>
        <a:xfrm>
          <a:off x="19547840" y="178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600" name="楕円 599">
          <a:extLst>
            <a:ext uri="{FF2B5EF4-FFF2-40B4-BE49-F238E27FC236}">
              <a16:creationId xmlns:a16="http://schemas.microsoft.com/office/drawing/2014/main" id="{3E445F23-D6E3-4924-8ED1-1E93CFC82E0B}"/>
            </a:ext>
          </a:extLst>
        </xdr:cNvPr>
        <xdr:cNvSpPr/>
      </xdr:nvSpPr>
      <xdr:spPr>
        <a:xfrm>
          <a:off x="1873504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139881</xdr:rowOff>
    </xdr:to>
    <xdr:cxnSp macro="">
      <xdr:nvCxnSpPr>
        <xdr:cNvPr id="601" name="直線コネクタ 600">
          <a:extLst>
            <a:ext uri="{FF2B5EF4-FFF2-40B4-BE49-F238E27FC236}">
              <a16:creationId xmlns:a16="http://schemas.microsoft.com/office/drawing/2014/main" id="{AE429EE2-8440-4D5A-87F3-A2C3A58BA545}"/>
            </a:ext>
          </a:extLst>
        </xdr:cNvPr>
        <xdr:cNvCxnSpPr/>
      </xdr:nvCxnSpPr>
      <xdr:spPr>
        <a:xfrm flipV="1">
          <a:off x="18778220" y="17901558"/>
          <a:ext cx="73152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602" name="楕円 601">
          <a:extLst>
            <a:ext uri="{FF2B5EF4-FFF2-40B4-BE49-F238E27FC236}">
              <a16:creationId xmlns:a16="http://schemas.microsoft.com/office/drawing/2014/main" id="{945BC51D-07C5-4E24-8250-29C2AA7439B6}"/>
            </a:ext>
          </a:extLst>
        </xdr:cNvPr>
        <xdr:cNvSpPr/>
      </xdr:nvSpPr>
      <xdr:spPr>
        <a:xfrm>
          <a:off x="1793748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164374</xdr:rowOff>
    </xdr:to>
    <xdr:cxnSp macro="">
      <xdr:nvCxnSpPr>
        <xdr:cNvPr id="603" name="直線コネクタ 602">
          <a:extLst>
            <a:ext uri="{FF2B5EF4-FFF2-40B4-BE49-F238E27FC236}">
              <a16:creationId xmlns:a16="http://schemas.microsoft.com/office/drawing/2014/main" id="{A58579FF-45E2-4F8E-B2FF-2605B423BC10}"/>
            </a:ext>
          </a:extLst>
        </xdr:cNvPr>
        <xdr:cNvCxnSpPr/>
      </xdr:nvCxnSpPr>
      <xdr:spPr>
        <a:xfrm flipV="1">
          <a:off x="17988280" y="1790972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604" name="楕円 603">
          <a:extLst>
            <a:ext uri="{FF2B5EF4-FFF2-40B4-BE49-F238E27FC236}">
              <a16:creationId xmlns:a16="http://schemas.microsoft.com/office/drawing/2014/main" id="{03E94FE6-9295-4FBE-93C0-3DAC445E7407}"/>
            </a:ext>
          </a:extLst>
        </xdr:cNvPr>
        <xdr:cNvSpPr/>
      </xdr:nvSpPr>
      <xdr:spPr>
        <a:xfrm>
          <a:off x="1716278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170906</xdr:rowOff>
    </xdr:to>
    <xdr:cxnSp macro="">
      <xdr:nvCxnSpPr>
        <xdr:cNvPr id="605" name="直線コネクタ 604">
          <a:extLst>
            <a:ext uri="{FF2B5EF4-FFF2-40B4-BE49-F238E27FC236}">
              <a16:creationId xmlns:a16="http://schemas.microsoft.com/office/drawing/2014/main" id="{49FCC6D9-7B6D-4E2B-9930-08E5216FEC67}"/>
            </a:ext>
          </a:extLst>
        </xdr:cNvPr>
        <xdr:cNvCxnSpPr/>
      </xdr:nvCxnSpPr>
      <xdr:spPr>
        <a:xfrm flipV="1">
          <a:off x="17213580" y="1793421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06" name="楕円 605">
          <a:extLst>
            <a:ext uri="{FF2B5EF4-FFF2-40B4-BE49-F238E27FC236}">
              <a16:creationId xmlns:a16="http://schemas.microsoft.com/office/drawing/2014/main" id="{ABFFA2ED-732B-429A-9A5D-8203F8213FF4}"/>
            </a:ext>
          </a:extLst>
        </xdr:cNvPr>
        <xdr:cNvSpPr/>
      </xdr:nvSpPr>
      <xdr:spPr>
        <a:xfrm>
          <a:off x="1638808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32113</xdr:rowOff>
    </xdr:to>
    <xdr:cxnSp macro="">
      <xdr:nvCxnSpPr>
        <xdr:cNvPr id="607" name="直線コネクタ 606">
          <a:extLst>
            <a:ext uri="{FF2B5EF4-FFF2-40B4-BE49-F238E27FC236}">
              <a16:creationId xmlns:a16="http://schemas.microsoft.com/office/drawing/2014/main" id="{71E6ED05-074A-4A62-B552-5EC39D346651}"/>
            </a:ext>
          </a:extLst>
        </xdr:cNvPr>
        <xdr:cNvCxnSpPr/>
      </xdr:nvCxnSpPr>
      <xdr:spPr>
        <a:xfrm flipV="1">
          <a:off x="16431260" y="17940746"/>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608" name="n_1aveValue【庁舎】&#10;一人当たり面積">
          <a:extLst>
            <a:ext uri="{FF2B5EF4-FFF2-40B4-BE49-F238E27FC236}">
              <a16:creationId xmlns:a16="http://schemas.microsoft.com/office/drawing/2014/main" id="{5219A15E-CC97-472D-8698-78104BFE7D1D}"/>
            </a:ext>
          </a:extLst>
        </xdr:cNvPr>
        <xdr:cNvSpPr txBox="1"/>
      </xdr:nvSpPr>
      <xdr:spPr>
        <a:xfrm>
          <a:off x="1856112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609" name="n_2aveValue【庁舎】&#10;一人当たり面積">
          <a:extLst>
            <a:ext uri="{FF2B5EF4-FFF2-40B4-BE49-F238E27FC236}">
              <a16:creationId xmlns:a16="http://schemas.microsoft.com/office/drawing/2014/main" id="{A68D2633-6BCB-4E93-BDE9-87028A52515E}"/>
            </a:ext>
          </a:extLst>
        </xdr:cNvPr>
        <xdr:cNvSpPr txBox="1"/>
      </xdr:nvSpPr>
      <xdr:spPr>
        <a:xfrm>
          <a:off x="17776267"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610" name="n_3aveValue【庁舎】&#10;一人当たり面積">
          <a:extLst>
            <a:ext uri="{FF2B5EF4-FFF2-40B4-BE49-F238E27FC236}">
              <a16:creationId xmlns:a16="http://schemas.microsoft.com/office/drawing/2014/main" id="{4BEE702D-0701-4D29-BFB7-6203C3A6930C}"/>
            </a:ext>
          </a:extLst>
        </xdr:cNvPr>
        <xdr:cNvSpPr txBox="1"/>
      </xdr:nvSpPr>
      <xdr:spPr>
        <a:xfrm>
          <a:off x="1700156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611" name="n_4aveValue【庁舎】&#10;一人当たり面積">
          <a:extLst>
            <a:ext uri="{FF2B5EF4-FFF2-40B4-BE49-F238E27FC236}">
              <a16:creationId xmlns:a16="http://schemas.microsoft.com/office/drawing/2014/main" id="{07D3D064-E961-4E4A-8E73-6DA7ACBE4CAD}"/>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612" name="n_1mainValue【庁舎】&#10;一人当たり面積">
          <a:extLst>
            <a:ext uri="{FF2B5EF4-FFF2-40B4-BE49-F238E27FC236}">
              <a16:creationId xmlns:a16="http://schemas.microsoft.com/office/drawing/2014/main" id="{97D754AD-8DB7-430C-9686-33641C3B34F9}"/>
            </a:ext>
          </a:extLst>
        </xdr:cNvPr>
        <xdr:cNvSpPr txBox="1"/>
      </xdr:nvSpPr>
      <xdr:spPr>
        <a:xfrm>
          <a:off x="18561127" y="179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613" name="n_2mainValue【庁舎】&#10;一人当たり面積">
          <a:extLst>
            <a:ext uri="{FF2B5EF4-FFF2-40B4-BE49-F238E27FC236}">
              <a16:creationId xmlns:a16="http://schemas.microsoft.com/office/drawing/2014/main" id="{A79E2205-794C-48EE-B63E-84E548E31F4A}"/>
            </a:ext>
          </a:extLst>
        </xdr:cNvPr>
        <xdr:cNvSpPr txBox="1"/>
      </xdr:nvSpPr>
      <xdr:spPr>
        <a:xfrm>
          <a:off x="17776267" y="179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614" name="n_3mainValue【庁舎】&#10;一人当たり面積">
          <a:extLst>
            <a:ext uri="{FF2B5EF4-FFF2-40B4-BE49-F238E27FC236}">
              <a16:creationId xmlns:a16="http://schemas.microsoft.com/office/drawing/2014/main" id="{A07490C3-7D44-4C18-8302-904D30054B78}"/>
            </a:ext>
          </a:extLst>
        </xdr:cNvPr>
        <xdr:cNvSpPr txBox="1"/>
      </xdr:nvSpPr>
      <xdr:spPr>
        <a:xfrm>
          <a:off x="170015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615" name="n_4mainValue【庁舎】&#10;一人当たり面積">
          <a:extLst>
            <a:ext uri="{FF2B5EF4-FFF2-40B4-BE49-F238E27FC236}">
              <a16:creationId xmlns:a16="http://schemas.microsoft.com/office/drawing/2014/main" id="{9E406E05-79EB-4055-97CC-D3DA01824721}"/>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0676316E-01F0-40E8-A8BF-3D8303A353F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F46F1504-B076-4603-A9B2-AAA14F2030B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F9E5B61F-0FEB-4408-AFED-6BB11D6B6AA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類似団体と比較して有形固定資産減価償却率が高くなっている施設は、体育館・プール、福祉施設、消防施設であり、低くなっている施設は、保健センター・保健所、庁舎である。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各施設とも老朽化が進行しており、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今後も必要な個所においては改修・補修を行うとともに、継続して経費節減に努める。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 thickBot="1" x14ac:dyDescent="0.25">
      <c r="B2" s="172" t="s">
        <v>83</v>
      </c>
      <c r="C2" s="172"/>
      <c r="D2" s="173"/>
    </row>
    <row r="3" spans="1:119" ht="18.75" customHeight="1" thickBot="1" x14ac:dyDescent="0.25">
      <c r="A3" s="171"/>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7148524</v>
      </c>
      <c r="BO4" s="384"/>
      <c r="BP4" s="384"/>
      <c r="BQ4" s="384"/>
      <c r="BR4" s="384"/>
      <c r="BS4" s="384"/>
      <c r="BT4" s="384"/>
      <c r="BU4" s="385"/>
      <c r="BV4" s="383">
        <v>7059897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18.100000000000001</v>
      </c>
      <c r="CU4" s="390"/>
      <c r="CV4" s="390"/>
      <c r="CW4" s="390"/>
      <c r="CX4" s="390"/>
      <c r="CY4" s="390"/>
      <c r="CZ4" s="390"/>
      <c r="DA4" s="391"/>
      <c r="DB4" s="389">
        <v>24</v>
      </c>
      <c r="DC4" s="390"/>
      <c r="DD4" s="390"/>
      <c r="DE4" s="390"/>
      <c r="DF4" s="390"/>
      <c r="DG4" s="390"/>
      <c r="DH4" s="390"/>
      <c r="DI4" s="391"/>
    </row>
    <row r="5" spans="1:119" ht="18.75" customHeight="1" x14ac:dyDescent="0.2">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6379209</v>
      </c>
      <c r="BO5" s="421"/>
      <c r="BP5" s="421"/>
      <c r="BQ5" s="421"/>
      <c r="BR5" s="421"/>
      <c r="BS5" s="421"/>
      <c r="BT5" s="421"/>
      <c r="BU5" s="422"/>
      <c r="BV5" s="420">
        <v>6042004</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v>
      </c>
      <c r="CU5" s="418"/>
      <c r="CV5" s="418"/>
      <c r="CW5" s="418"/>
      <c r="CX5" s="418"/>
      <c r="CY5" s="418"/>
      <c r="CZ5" s="418"/>
      <c r="DA5" s="419"/>
      <c r="DB5" s="417">
        <v>81.2</v>
      </c>
      <c r="DC5" s="418"/>
      <c r="DD5" s="418"/>
      <c r="DE5" s="418"/>
      <c r="DF5" s="418"/>
      <c r="DG5" s="418"/>
      <c r="DH5" s="418"/>
      <c r="DI5" s="419"/>
    </row>
    <row r="6" spans="1:119" ht="18.75" customHeight="1" x14ac:dyDescent="0.2">
      <c r="A6" s="171"/>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769315</v>
      </c>
      <c r="BO6" s="421"/>
      <c r="BP6" s="421"/>
      <c r="BQ6" s="421"/>
      <c r="BR6" s="421"/>
      <c r="BS6" s="421"/>
      <c r="BT6" s="421"/>
      <c r="BU6" s="422"/>
      <c r="BV6" s="420">
        <v>1017893</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86</v>
      </c>
      <c r="CU6" s="458"/>
      <c r="CV6" s="458"/>
      <c r="CW6" s="458"/>
      <c r="CX6" s="458"/>
      <c r="CY6" s="458"/>
      <c r="CZ6" s="458"/>
      <c r="DA6" s="459"/>
      <c r="DB6" s="457">
        <v>85.6</v>
      </c>
      <c r="DC6" s="458"/>
      <c r="DD6" s="458"/>
      <c r="DE6" s="458"/>
      <c r="DF6" s="458"/>
      <c r="DG6" s="458"/>
      <c r="DH6" s="458"/>
      <c r="DI6" s="459"/>
    </row>
    <row r="7" spans="1:119" ht="18.75" customHeight="1" x14ac:dyDescent="0.2">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40915</v>
      </c>
      <c r="BO7" s="421"/>
      <c r="BP7" s="421"/>
      <c r="BQ7" s="421"/>
      <c r="BR7" s="421"/>
      <c r="BS7" s="421"/>
      <c r="BT7" s="421"/>
      <c r="BU7" s="422"/>
      <c r="BV7" s="420">
        <v>51404</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4022671</v>
      </c>
      <c r="CU7" s="421"/>
      <c r="CV7" s="421"/>
      <c r="CW7" s="421"/>
      <c r="CX7" s="421"/>
      <c r="CY7" s="421"/>
      <c r="CZ7" s="421"/>
      <c r="DA7" s="422"/>
      <c r="DB7" s="420">
        <v>4034676</v>
      </c>
      <c r="DC7" s="421"/>
      <c r="DD7" s="421"/>
      <c r="DE7" s="421"/>
      <c r="DF7" s="421"/>
      <c r="DG7" s="421"/>
      <c r="DH7" s="421"/>
      <c r="DI7" s="422"/>
    </row>
    <row r="8" spans="1:119" ht="18.75" customHeight="1" thickBot="1" x14ac:dyDescent="0.25">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728400</v>
      </c>
      <c r="BO8" s="421"/>
      <c r="BP8" s="421"/>
      <c r="BQ8" s="421"/>
      <c r="BR8" s="421"/>
      <c r="BS8" s="421"/>
      <c r="BT8" s="421"/>
      <c r="BU8" s="422"/>
      <c r="BV8" s="420">
        <v>966489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0.42</v>
      </c>
      <c r="CU8" s="461"/>
      <c r="CV8" s="461"/>
      <c r="CW8" s="461"/>
      <c r="CX8" s="461"/>
      <c r="CY8" s="461"/>
      <c r="CZ8" s="461"/>
      <c r="DA8" s="462"/>
      <c r="DB8" s="460">
        <v>0.44</v>
      </c>
      <c r="DC8" s="461"/>
      <c r="DD8" s="461"/>
      <c r="DE8" s="461"/>
      <c r="DF8" s="461"/>
      <c r="DG8" s="461"/>
      <c r="DH8" s="461"/>
      <c r="DI8" s="462"/>
    </row>
    <row r="9" spans="1:119" ht="18.75" customHeight="1" thickBot="1" x14ac:dyDescent="0.25">
      <c r="A9" s="171"/>
      <c r="B9" s="414" t="s">
        <v>114</v>
      </c>
      <c r="C9" s="415"/>
      <c r="D9" s="415"/>
      <c r="E9" s="415"/>
      <c r="F9" s="415"/>
      <c r="G9" s="415"/>
      <c r="H9" s="415"/>
      <c r="I9" s="415"/>
      <c r="J9" s="415"/>
      <c r="K9" s="463"/>
      <c r="L9" s="464" t="s">
        <v>115</v>
      </c>
      <c r="M9" s="465"/>
      <c r="N9" s="465"/>
      <c r="O9" s="465"/>
      <c r="P9" s="465"/>
      <c r="Q9" s="466"/>
      <c r="R9" s="467">
        <v>13228</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-238089</v>
      </c>
      <c r="BO9" s="421"/>
      <c r="BP9" s="421"/>
      <c r="BQ9" s="421"/>
      <c r="BR9" s="421"/>
      <c r="BS9" s="421"/>
      <c r="BT9" s="421"/>
      <c r="BU9" s="422"/>
      <c r="BV9" s="420">
        <v>496523</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7.7</v>
      </c>
      <c r="CU9" s="418"/>
      <c r="CV9" s="418"/>
      <c r="CW9" s="418"/>
      <c r="CX9" s="418"/>
      <c r="CY9" s="418"/>
      <c r="CZ9" s="418"/>
      <c r="DA9" s="419"/>
      <c r="DB9" s="417">
        <v>8</v>
      </c>
      <c r="DC9" s="418"/>
      <c r="DD9" s="418"/>
      <c r="DE9" s="418"/>
      <c r="DF9" s="418"/>
      <c r="DG9" s="418"/>
      <c r="DH9" s="418"/>
      <c r="DI9" s="419"/>
    </row>
    <row r="10" spans="1:119" ht="18.75" customHeight="1" thickBot="1" x14ac:dyDescent="0.25">
      <c r="A10" s="171"/>
      <c r="B10" s="414"/>
      <c r="C10" s="415"/>
      <c r="D10" s="415"/>
      <c r="E10" s="415"/>
      <c r="F10" s="415"/>
      <c r="G10" s="415"/>
      <c r="H10" s="415"/>
      <c r="I10" s="415"/>
      <c r="J10" s="415"/>
      <c r="K10" s="463"/>
      <c r="L10" s="470" t="s">
        <v>120</v>
      </c>
      <c r="M10" s="450"/>
      <c r="N10" s="450"/>
      <c r="O10" s="450"/>
      <c r="P10" s="450"/>
      <c r="Q10" s="451"/>
      <c r="R10" s="471">
        <v>14152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300018</v>
      </c>
      <c r="BO10" s="421"/>
      <c r="BP10" s="421"/>
      <c r="BQ10" s="421"/>
      <c r="BR10" s="421"/>
      <c r="BS10" s="421"/>
      <c r="BT10" s="421"/>
      <c r="BU10" s="422"/>
      <c r="BV10" s="420">
        <v>13</v>
      </c>
      <c r="BW10" s="421"/>
      <c r="BX10" s="421"/>
      <c r="BY10" s="421"/>
      <c r="BZ10" s="421"/>
      <c r="CA10" s="421"/>
      <c r="CB10" s="421"/>
      <c r="CC10" s="422"/>
      <c r="CD10" s="174" t="s">
        <v>124</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1"/>
      <c r="B12" s="480" t="s">
        <v>131</v>
      </c>
      <c r="C12" s="481"/>
      <c r="D12" s="481"/>
      <c r="E12" s="481"/>
      <c r="F12" s="481"/>
      <c r="G12" s="481"/>
      <c r="H12" s="481"/>
      <c r="I12" s="481"/>
      <c r="J12" s="481"/>
      <c r="K12" s="482"/>
      <c r="L12" s="489" t="s">
        <v>132</v>
      </c>
      <c r="M12" s="490"/>
      <c r="N12" s="490"/>
      <c r="O12" s="490"/>
      <c r="P12" s="490"/>
      <c r="Q12" s="491"/>
      <c r="R12" s="492">
        <v>13125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1"/>
      <c r="B13" s="483"/>
      <c r="C13" s="484"/>
      <c r="D13" s="484"/>
      <c r="E13" s="484"/>
      <c r="F13" s="484"/>
      <c r="G13" s="484"/>
      <c r="H13" s="484"/>
      <c r="I13" s="484"/>
      <c r="J13" s="484"/>
      <c r="K13" s="485"/>
      <c r="L13" s="180"/>
      <c r="M13" s="511" t="s">
        <v>139</v>
      </c>
      <c r="N13" s="512"/>
      <c r="O13" s="512"/>
      <c r="P13" s="512"/>
      <c r="Q13" s="513"/>
      <c r="R13" s="504">
        <v>12779</v>
      </c>
      <c r="S13" s="505"/>
      <c r="T13" s="505"/>
      <c r="U13" s="505"/>
      <c r="V13" s="506"/>
      <c r="W13" s="436" t="s">
        <v>140</v>
      </c>
      <c r="X13" s="437"/>
      <c r="Y13" s="437"/>
      <c r="Z13" s="437"/>
      <c r="AA13" s="437"/>
      <c r="AB13" s="427"/>
      <c r="AC13" s="471">
        <v>988</v>
      </c>
      <c r="AD13" s="472"/>
      <c r="AE13" s="472"/>
      <c r="AF13" s="472"/>
      <c r="AG13" s="514"/>
      <c r="AH13" s="471">
        <v>1122</v>
      </c>
      <c r="AI13" s="472"/>
      <c r="AJ13" s="472"/>
      <c r="AK13" s="472"/>
      <c r="AL13" s="473"/>
      <c r="AM13" s="449" t="s">
        <v>141</v>
      </c>
      <c r="AN13" s="450"/>
      <c r="AO13" s="450"/>
      <c r="AP13" s="450"/>
      <c r="AQ13" s="450"/>
      <c r="AR13" s="450"/>
      <c r="AS13" s="450"/>
      <c r="AT13" s="451"/>
      <c r="AU13" s="452" t="s">
        <v>122</v>
      </c>
      <c r="AV13" s="453"/>
      <c r="AW13" s="453"/>
      <c r="AX13" s="453"/>
      <c r="AY13" s="454" t="s">
        <v>142</v>
      </c>
      <c r="AZ13" s="455"/>
      <c r="BA13" s="455"/>
      <c r="BB13" s="455"/>
      <c r="BC13" s="455"/>
      <c r="BD13" s="455"/>
      <c r="BE13" s="455"/>
      <c r="BF13" s="455"/>
      <c r="BG13" s="455"/>
      <c r="BH13" s="455"/>
      <c r="BI13" s="455"/>
      <c r="BJ13" s="455"/>
      <c r="BK13" s="455"/>
      <c r="BL13" s="455"/>
      <c r="BM13" s="456"/>
      <c r="BN13" s="420">
        <v>61929</v>
      </c>
      <c r="BO13" s="421"/>
      <c r="BP13" s="421"/>
      <c r="BQ13" s="421"/>
      <c r="BR13" s="421"/>
      <c r="BS13" s="421"/>
      <c r="BT13" s="421"/>
      <c r="BU13" s="422"/>
      <c r="BV13" s="420">
        <v>496536</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5.5</v>
      </c>
      <c r="CU13" s="418"/>
      <c r="CV13" s="418"/>
      <c r="CW13" s="418"/>
      <c r="CX13" s="418"/>
      <c r="CY13" s="418"/>
      <c r="CZ13" s="418"/>
      <c r="DA13" s="419"/>
      <c r="DB13" s="417">
        <v>6.1</v>
      </c>
      <c r="DC13" s="418"/>
      <c r="DD13" s="418"/>
      <c r="DE13" s="418"/>
      <c r="DF13" s="418"/>
      <c r="DG13" s="418"/>
      <c r="DH13" s="418"/>
      <c r="DI13" s="419"/>
    </row>
    <row r="14" spans="1:119" ht="18.75" customHeight="1" thickBot="1" x14ac:dyDescent="0.25">
      <c r="A14" s="171"/>
      <c r="B14" s="483"/>
      <c r="C14" s="484"/>
      <c r="D14" s="484"/>
      <c r="E14" s="484"/>
      <c r="F14" s="484"/>
      <c r="G14" s="484"/>
      <c r="H14" s="484"/>
      <c r="I14" s="484"/>
      <c r="J14" s="484"/>
      <c r="K14" s="485"/>
      <c r="L14" s="501" t="s">
        <v>144</v>
      </c>
      <c r="M14" s="502"/>
      <c r="N14" s="502"/>
      <c r="O14" s="502"/>
      <c r="P14" s="502"/>
      <c r="Q14" s="503"/>
      <c r="R14" s="504">
        <v>13375</v>
      </c>
      <c r="S14" s="505"/>
      <c r="T14" s="505"/>
      <c r="U14" s="505"/>
      <c r="V14" s="506"/>
      <c r="W14" s="410"/>
      <c r="X14" s="411"/>
      <c r="Y14" s="411"/>
      <c r="Z14" s="411"/>
      <c r="AA14" s="411"/>
      <c r="AB14" s="400"/>
      <c r="AC14" s="507">
        <v>15.3</v>
      </c>
      <c r="AD14" s="508"/>
      <c r="AE14" s="508"/>
      <c r="AF14" s="508"/>
      <c r="AG14" s="509"/>
      <c r="AH14" s="507">
        <v>15.9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1"/>
      <c r="B15" s="483"/>
      <c r="C15" s="484"/>
      <c r="D15" s="484"/>
      <c r="E15" s="484"/>
      <c r="F15" s="484"/>
      <c r="G15" s="484"/>
      <c r="H15" s="484"/>
      <c r="I15" s="484"/>
      <c r="J15" s="484"/>
      <c r="K15" s="485"/>
      <c r="L15" s="180"/>
      <c r="M15" s="511" t="s">
        <v>139</v>
      </c>
      <c r="N15" s="512"/>
      <c r="O15" s="512"/>
      <c r="P15" s="512"/>
      <c r="Q15" s="513"/>
      <c r="R15" s="504">
        <v>13077</v>
      </c>
      <c r="S15" s="505"/>
      <c r="T15" s="505"/>
      <c r="U15" s="505"/>
      <c r="V15" s="506"/>
      <c r="W15" s="436" t="s">
        <v>146</v>
      </c>
      <c r="X15" s="437"/>
      <c r="Y15" s="437"/>
      <c r="Z15" s="437"/>
      <c r="AA15" s="437"/>
      <c r="AB15" s="427"/>
      <c r="AC15" s="471">
        <v>1925</v>
      </c>
      <c r="AD15" s="472"/>
      <c r="AE15" s="472"/>
      <c r="AF15" s="472"/>
      <c r="AG15" s="514"/>
      <c r="AH15" s="471">
        <v>2214</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1498323</v>
      </c>
      <c r="BO15" s="384"/>
      <c r="BP15" s="384"/>
      <c r="BQ15" s="384"/>
      <c r="BR15" s="384"/>
      <c r="BS15" s="384"/>
      <c r="BT15" s="384"/>
      <c r="BU15" s="385"/>
      <c r="BV15" s="383">
        <v>1403038</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29.9</v>
      </c>
      <c r="AD16" s="508"/>
      <c r="AE16" s="508"/>
      <c r="AF16" s="508"/>
      <c r="AG16" s="509"/>
      <c r="AH16" s="507">
        <v>31.4</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3582279</v>
      </c>
      <c r="BO16" s="421"/>
      <c r="BP16" s="421"/>
      <c r="BQ16" s="421"/>
      <c r="BR16" s="421"/>
      <c r="BS16" s="421"/>
      <c r="BT16" s="421"/>
      <c r="BU16" s="422"/>
      <c r="BV16" s="420">
        <v>3471565</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1"/>
      <c r="B17" s="486"/>
      <c r="C17" s="487"/>
      <c r="D17" s="487"/>
      <c r="E17" s="487"/>
      <c r="F17" s="487"/>
      <c r="G17" s="487"/>
      <c r="H17" s="487"/>
      <c r="I17" s="487"/>
      <c r="J17" s="487"/>
      <c r="K17" s="488"/>
      <c r="L17" s="185"/>
      <c r="M17" s="531" t="s">
        <v>152</v>
      </c>
      <c r="N17" s="532"/>
      <c r="O17" s="532"/>
      <c r="P17" s="532"/>
      <c r="Q17" s="533"/>
      <c r="R17" s="526" t="s">
        <v>153</v>
      </c>
      <c r="S17" s="527"/>
      <c r="T17" s="527"/>
      <c r="U17" s="527"/>
      <c r="V17" s="528"/>
      <c r="W17" s="436" t="s">
        <v>154</v>
      </c>
      <c r="X17" s="437"/>
      <c r="Y17" s="437"/>
      <c r="Z17" s="437"/>
      <c r="AA17" s="437"/>
      <c r="AB17" s="427"/>
      <c r="AC17" s="471">
        <v>3532</v>
      </c>
      <c r="AD17" s="472"/>
      <c r="AE17" s="472"/>
      <c r="AF17" s="472"/>
      <c r="AG17" s="514"/>
      <c r="AH17" s="471">
        <v>3719</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1878988</v>
      </c>
      <c r="BO17" s="421"/>
      <c r="BP17" s="421"/>
      <c r="BQ17" s="421"/>
      <c r="BR17" s="421"/>
      <c r="BS17" s="421"/>
      <c r="BT17" s="421"/>
      <c r="BU17" s="422"/>
      <c r="BV17" s="420">
        <v>1747998</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1"/>
      <c r="B18" s="542" t="s">
        <v>156</v>
      </c>
      <c r="C18" s="463"/>
      <c r="D18" s="463"/>
      <c r="E18" s="543"/>
      <c r="F18" s="543"/>
      <c r="G18" s="543"/>
      <c r="H18" s="543"/>
      <c r="I18" s="543"/>
      <c r="J18" s="543"/>
      <c r="K18" s="543"/>
      <c r="L18" s="544">
        <v>46.25</v>
      </c>
      <c r="M18" s="544"/>
      <c r="N18" s="544"/>
      <c r="O18" s="544"/>
      <c r="P18" s="544"/>
      <c r="Q18" s="544"/>
      <c r="R18" s="545"/>
      <c r="S18" s="545"/>
      <c r="T18" s="545"/>
      <c r="U18" s="545"/>
      <c r="V18" s="546"/>
      <c r="W18" s="438"/>
      <c r="X18" s="439"/>
      <c r="Y18" s="439"/>
      <c r="Z18" s="439"/>
      <c r="AA18" s="439"/>
      <c r="AB18" s="430"/>
      <c r="AC18" s="547">
        <v>54.8</v>
      </c>
      <c r="AD18" s="548"/>
      <c r="AE18" s="548"/>
      <c r="AF18" s="548"/>
      <c r="AG18" s="549"/>
      <c r="AH18" s="547">
        <v>52.7</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3483293</v>
      </c>
      <c r="BO18" s="421"/>
      <c r="BP18" s="421"/>
      <c r="BQ18" s="421"/>
      <c r="BR18" s="421"/>
      <c r="BS18" s="421"/>
      <c r="BT18" s="421"/>
      <c r="BU18" s="422"/>
      <c r="BV18" s="420">
        <v>3445215</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1"/>
      <c r="B19" s="542" t="s">
        <v>158</v>
      </c>
      <c r="C19" s="463"/>
      <c r="D19" s="463"/>
      <c r="E19" s="543"/>
      <c r="F19" s="543"/>
      <c r="G19" s="543"/>
      <c r="H19" s="543"/>
      <c r="I19" s="543"/>
      <c r="J19" s="543"/>
      <c r="K19" s="543"/>
      <c r="L19" s="551">
        <v>286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5468657</v>
      </c>
      <c r="BO19" s="421"/>
      <c r="BP19" s="421"/>
      <c r="BQ19" s="421"/>
      <c r="BR19" s="421"/>
      <c r="BS19" s="421"/>
      <c r="BT19" s="421"/>
      <c r="BU19" s="422"/>
      <c r="BV19" s="420">
        <v>5093013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1"/>
      <c r="B20" s="542" t="s">
        <v>160</v>
      </c>
      <c r="C20" s="463"/>
      <c r="D20" s="463"/>
      <c r="E20" s="543"/>
      <c r="F20" s="543"/>
      <c r="G20" s="543"/>
      <c r="H20" s="543"/>
      <c r="I20" s="543"/>
      <c r="J20" s="543"/>
      <c r="K20" s="543"/>
      <c r="L20" s="551">
        <v>4611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1"/>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1"/>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4764570</v>
      </c>
      <c r="BO22" s="384"/>
      <c r="BP22" s="384"/>
      <c r="BQ22" s="384"/>
      <c r="BR22" s="384"/>
      <c r="BS22" s="384"/>
      <c r="BT22" s="384"/>
      <c r="BU22" s="385"/>
      <c r="BV22" s="383">
        <v>4773837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4563830</v>
      </c>
      <c r="BO23" s="421"/>
      <c r="BP23" s="421"/>
      <c r="BQ23" s="421"/>
      <c r="BR23" s="421"/>
      <c r="BS23" s="421"/>
      <c r="BT23" s="421"/>
      <c r="BU23" s="422"/>
      <c r="BV23" s="420">
        <v>4531883</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1"/>
      <c r="B24" s="591"/>
      <c r="C24" s="567"/>
      <c r="D24" s="568"/>
      <c r="E24" s="470" t="s">
        <v>170</v>
      </c>
      <c r="F24" s="450"/>
      <c r="G24" s="450"/>
      <c r="H24" s="450"/>
      <c r="I24" s="450"/>
      <c r="J24" s="450"/>
      <c r="K24" s="451"/>
      <c r="L24" s="471">
        <v>1</v>
      </c>
      <c r="M24" s="472"/>
      <c r="N24" s="472"/>
      <c r="O24" s="472"/>
      <c r="P24" s="514"/>
      <c r="Q24" s="471">
        <v>7850</v>
      </c>
      <c r="R24" s="472"/>
      <c r="S24" s="472"/>
      <c r="T24" s="472"/>
      <c r="U24" s="472"/>
      <c r="V24" s="514"/>
      <c r="W24" s="566"/>
      <c r="X24" s="567"/>
      <c r="Y24" s="568"/>
      <c r="Z24" s="470" t="s">
        <v>171</v>
      </c>
      <c r="AA24" s="450"/>
      <c r="AB24" s="450"/>
      <c r="AC24" s="450"/>
      <c r="AD24" s="450"/>
      <c r="AE24" s="450"/>
      <c r="AF24" s="450"/>
      <c r="AG24" s="451"/>
      <c r="AH24" s="471">
        <v>98</v>
      </c>
      <c r="AI24" s="472"/>
      <c r="AJ24" s="472"/>
      <c r="AK24" s="472"/>
      <c r="AL24" s="514"/>
      <c r="AM24" s="471">
        <v>291158</v>
      </c>
      <c r="AN24" s="472"/>
      <c r="AO24" s="472"/>
      <c r="AP24" s="472"/>
      <c r="AQ24" s="472"/>
      <c r="AR24" s="514"/>
      <c r="AS24" s="471">
        <v>2971</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3281974</v>
      </c>
      <c r="BO24" s="421"/>
      <c r="BP24" s="421"/>
      <c r="BQ24" s="421"/>
      <c r="BR24" s="421"/>
      <c r="BS24" s="421"/>
      <c r="BT24" s="421"/>
      <c r="BU24" s="422"/>
      <c r="BV24" s="420">
        <v>3035591</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1"/>
      <c r="B25" s="591"/>
      <c r="C25" s="567"/>
      <c r="D25" s="568"/>
      <c r="E25" s="470" t="s">
        <v>173</v>
      </c>
      <c r="F25" s="450"/>
      <c r="G25" s="450"/>
      <c r="H25" s="450"/>
      <c r="I25" s="450"/>
      <c r="J25" s="450"/>
      <c r="K25" s="451"/>
      <c r="L25" s="471">
        <v>1</v>
      </c>
      <c r="M25" s="472"/>
      <c r="N25" s="472"/>
      <c r="O25" s="472"/>
      <c r="P25" s="514"/>
      <c r="Q25" s="471">
        <v>6440</v>
      </c>
      <c r="R25" s="472"/>
      <c r="S25" s="472"/>
      <c r="T25" s="472"/>
      <c r="U25" s="472"/>
      <c r="V25" s="514"/>
      <c r="W25" s="566"/>
      <c r="X25" s="567"/>
      <c r="Y25" s="568"/>
      <c r="Z25" s="470" t="s">
        <v>174</v>
      </c>
      <c r="AA25" s="450"/>
      <c r="AB25" s="450"/>
      <c r="AC25" s="450"/>
      <c r="AD25" s="450"/>
      <c r="AE25" s="450"/>
      <c r="AF25" s="450"/>
      <c r="AG25" s="451"/>
      <c r="AH25" s="471" t="s">
        <v>130</v>
      </c>
      <c r="AI25" s="472"/>
      <c r="AJ25" s="472"/>
      <c r="AK25" s="472"/>
      <c r="AL25" s="514"/>
      <c r="AM25" s="471" t="s">
        <v>130</v>
      </c>
      <c r="AN25" s="472"/>
      <c r="AO25" s="472"/>
      <c r="AP25" s="472"/>
      <c r="AQ25" s="472"/>
      <c r="AR25" s="514"/>
      <c r="AS25" s="471" t="s">
        <v>130</v>
      </c>
      <c r="AT25" s="472"/>
      <c r="AU25" s="472"/>
      <c r="AV25" s="472"/>
      <c r="AW25" s="472"/>
      <c r="AX25" s="473"/>
      <c r="AY25" s="380" t="s">
        <v>175</v>
      </c>
      <c r="AZ25" s="381"/>
      <c r="BA25" s="381"/>
      <c r="BB25" s="381"/>
      <c r="BC25" s="381"/>
      <c r="BD25" s="381"/>
      <c r="BE25" s="381"/>
      <c r="BF25" s="381"/>
      <c r="BG25" s="381"/>
      <c r="BH25" s="381"/>
      <c r="BI25" s="381"/>
      <c r="BJ25" s="381"/>
      <c r="BK25" s="381"/>
      <c r="BL25" s="381"/>
      <c r="BM25" s="382"/>
      <c r="BN25" s="383">
        <v>506012</v>
      </c>
      <c r="BO25" s="384"/>
      <c r="BP25" s="384"/>
      <c r="BQ25" s="384"/>
      <c r="BR25" s="384"/>
      <c r="BS25" s="384"/>
      <c r="BT25" s="384"/>
      <c r="BU25" s="385"/>
      <c r="BV25" s="383">
        <v>518569</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1"/>
      <c r="B26" s="591"/>
      <c r="C26" s="567"/>
      <c r="D26" s="568"/>
      <c r="E26" s="470" t="s">
        <v>176</v>
      </c>
      <c r="F26" s="450"/>
      <c r="G26" s="450"/>
      <c r="H26" s="450"/>
      <c r="I26" s="450"/>
      <c r="J26" s="450"/>
      <c r="K26" s="451"/>
      <c r="L26" s="471">
        <v>1</v>
      </c>
      <c r="M26" s="472"/>
      <c r="N26" s="472"/>
      <c r="O26" s="472"/>
      <c r="P26" s="514"/>
      <c r="Q26" s="471">
        <v>5650</v>
      </c>
      <c r="R26" s="472"/>
      <c r="S26" s="472"/>
      <c r="T26" s="472"/>
      <c r="U26" s="472"/>
      <c r="V26" s="514"/>
      <c r="W26" s="566"/>
      <c r="X26" s="567"/>
      <c r="Y26" s="568"/>
      <c r="Z26" s="470" t="s">
        <v>177</v>
      </c>
      <c r="AA26" s="572"/>
      <c r="AB26" s="572"/>
      <c r="AC26" s="572"/>
      <c r="AD26" s="572"/>
      <c r="AE26" s="572"/>
      <c r="AF26" s="572"/>
      <c r="AG26" s="573"/>
      <c r="AH26" s="471">
        <v>4</v>
      </c>
      <c r="AI26" s="472"/>
      <c r="AJ26" s="472"/>
      <c r="AK26" s="472"/>
      <c r="AL26" s="514"/>
      <c r="AM26" s="471">
        <v>10572</v>
      </c>
      <c r="AN26" s="472"/>
      <c r="AO26" s="472"/>
      <c r="AP26" s="472"/>
      <c r="AQ26" s="472"/>
      <c r="AR26" s="514"/>
      <c r="AS26" s="471">
        <v>2643</v>
      </c>
      <c r="AT26" s="472"/>
      <c r="AU26" s="472"/>
      <c r="AV26" s="472"/>
      <c r="AW26" s="472"/>
      <c r="AX26" s="473"/>
      <c r="AY26" s="423" t="s">
        <v>178</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138</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1"/>
      <c r="B27" s="591"/>
      <c r="C27" s="567"/>
      <c r="D27" s="568"/>
      <c r="E27" s="470" t="s">
        <v>179</v>
      </c>
      <c r="F27" s="450"/>
      <c r="G27" s="450"/>
      <c r="H27" s="450"/>
      <c r="I27" s="450"/>
      <c r="J27" s="450"/>
      <c r="K27" s="451"/>
      <c r="L27" s="471">
        <v>1</v>
      </c>
      <c r="M27" s="472"/>
      <c r="N27" s="472"/>
      <c r="O27" s="472"/>
      <c r="P27" s="514"/>
      <c r="Q27" s="471">
        <v>2980</v>
      </c>
      <c r="R27" s="472"/>
      <c r="S27" s="472"/>
      <c r="T27" s="472"/>
      <c r="U27" s="472"/>
      <c r="V27" s="514"/>
      <c r="W27" s="566"/>
      <c r="X27" s="567"/>
      <c r="Y27" s="568"/>
      <c r="Z27" s="470" t="s">
        <v>180</v>
      </c>
      <c r="AA27" s="450"/>
      <c r="AB27" s="450"/>
      <c r="AC27" s="450"/>
      <c r="AD27" s="450"/>
      <c r="AE27" s="450"/>
      <c r="AF27" s="450"/>
      <c r="AG27" s="451"/>
      <c r="AH27" s="471">
        <v>8</v>
      </c>
      <c r="AI27" s="472"/>
      <c r="AJ27" s="472"/>
      <c r="AK27" s="472"/>
      <c r="AL27" s="514"/>
      <c r="AM27" s="471">
        <v>24184</v>
      </c>
      <c r="AN27" s="472"/>
      <c r="AO27" s="472"/>
      <c r="AP27" s="472"/>
      <c r="AQ27" s="472"/>
      <c r="AR27" s="514"/>
      <c r="AS27" s="471">
        <v>3023</v>
      </c>
      <c r="AT27" s="472"/>
      <c r="AU27" s="472"/>
      <c r="AV27" s="472"/>
      <c r="AW27" s="472"/>
      <c r="AX27" s="473"/>
      <c r="AY27" s="515" t="s">
        <v>181</v>
      </c>
      <c r="AZ27" s="516"/>
      <c r="BA27" s="516"/>
      <c r="BB27" s="516"/>
      <c r="BC27" s="516"/>
      <c r="BD27" s="516"/>
      <c r="BE27" s="516"/>
      <c r="BF27" s="516"/>
      <c r="BG27" s="516"/>
      <c r="BH27" s="516"/>
      <c r="BI27" s="516"/>
      <c r="BJ27" s="516"/>
      <c r="BK27" s="516"/>
      <c r="BL27" s="516"/>
      <c r="BM27" s="517"/>
      <c r="BN27" s="539">
        <v>165816</v>
      </c>
      <c r="BO27" s="540"/>
      <c r="BP27" s="540"/>
      <c r="BQ27" s="540"/>
      <c r="BR27" s="540"/>
      <c r="BS27" s="540"/>
      <c r="BT27" s="540"/>
      <c r="BU27" s="541"/>
      <c r="BV27" s="539">
        <v>165816</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1"/>
      <c r="B28" s="591"/>
      <c r="C28" s="567"/>
      <c r="D28" s="568"/>
      <c r="E28" s="470" t="s">
        <v>182</v>
      </c>
      <c r="F28" s="450"/>
      <c r="G28" s="450"/>
      <c r="H28" s="450"/>
      <c r="I28" s="450"/>
      <c r="J28" s="450"/>
      <c r="K28" s="451"/>
      <c r="L28" s="471">
        <v>1</v>
      </c>
      <c r="M28" s="472"/>
      <c r="N28" s="472"/>
      <c r="O28" s="472"/>
      <c r="P28" s="514"/>
      <c r="Q28" s="471">
        <v>2430</v>
      </c>
      <c r="R28" s="472"/>
      <c r="S28" s="472"/>
      <c r="T28" s="472"/>
      <c r="U28" s="472"/>
      <c r="V28" s="514"/>
      <c r="W28" s="566"/>
      <c r="X28" s="567"/>
      <c r="Y28" s="568"/>
      <c r="Z28" s="470" t="s">
        <v>183</v>
      </c>
      <c r="AA28" s="450"/>
      <c r="AB28" s="450"/>
      <c r="AC28" s="450"/>
      <c r="AD28" s="450"/>
      <c r="AE28" s="450"/>
      <c r="AF28" s="450"/>
      <c r="AG28" s="451"/>
      <c r="AH28" s="471" t="s">
        <v>130</v>
      </c>
      <c r="AI28" s="472"/>
      <c r="AJ28" s="472"/>
      <c r="AK28" s="472"/>
      <c r="AL28" s="514"/>
      <c r="AM28" s="471" t="s">
        <v>130</v>
      </c>
      <c r="AN28" s="472"/>
      <c r="AO28" s="472"/>
      <c r="AP28" s="472"/>
      <c r="AQ28" s="472"/>
      <c r="AR28" s="514"/>
      <c r="AS28" s="471" t="s">
        <v>130</v>
      </c>
      <c r="AT28" s="472"/>
      <c r="AU28" s="472"/>
      <c r="AV28" s="472"/>
      <c r="AW28" s="472"/>
      <c r="AX28" s="473"/>
      <c r="AY28" s="574" t="s">
        <v>184</v>
      </c>
      <c r="AZ28" s="575"/>
      <c r="BA28" s="575"/>
      <c r="BB28" s="576"/>
      <c r="BC28" s="380" t="s">
        <v>50</v>
      </c>
      <c r="BD28" s="381"/>
      <c r="BE28" s="381"/>
      <c r="BF28" s="381"/>
      <c r="BG28" s="381"/>
      <c r="BH28" s="381"/>
      <c r="BI28" s="381"/>
      <c r="BJ28" s="381"/>
      <c r="BK28" s="381"/>
      <c r="BL28" s="381"/>
      <c r="BM28" s="382"/>
      <c r="BN28" s="383">
        <v>1204831</v>
      </c>
      <c r="BO28" s="384"/>
      <c r="BP28" s="384"/>
      <c r="BQ28" s="384"/>
      <c r="BR28" s="384"/>
      <c r="BS28" s="384"/>
      <c r="BT28" s="384"/>
      <c r="BU28" s="385"/>
      <c r="BV28" s="383">
        <v>904813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1"/>
      <c r="B29" s="591"/>
      <c r="C29" s="567"/>
      <c r="D29" s="568"/>
      <c r="E29" s="470" t="s">
        <v>185</v>
      </c>
      <c r="F29" s="450"/>
      <c r="G29" s="450"/>
      <c r="H29" s="450"/>
      <c r="I29" s="450"/>
      <c r="J29" s="450"/>
      <c r="K29" s="451"/>
      <c r="L29" s="471">
        <v>12</v>
      </c>
      <c r="M29" s="472"/>
      <c r="N29" s="472"/>
      <c r="O29" s="472"/>
      <c r="P29" s="514"/>
      <c r="Q29" s="471">
        <v>2200</v>
      </c>
      <c r="R29" s="472"/>
      <c r="S29" s="472"/>
      <c r="T29" s="472"/>
      <c r="U29" s="472"/>
      <c r="V29" s="514"/>
      <c r="W29" s="569"/>
      <c r="X29" s="570"/>
      <c r="Y29" s="571"/>
      <c r="Z29" s="470" t="s">
        <v>186</v>
      </c>
      <c r="AA29" s="450"/>
      <c r="AB29" s="450"/>
      <c r="AC29" s="450"/>
      <c r="AD29" s="450"/>
      <c r="AE29" s="450"/>
      <c r="AF29" s="450"/>
      <c r="AG29" s="451"/>
      <c r="AH29" s="471">
        <v>106</v>
      </c>
      <c r="AI29" s="472"/>
      <c r="AJ29" s="472"/>
      <c r="AK29" s="472"/>
      <c r="AL29" s="514"/>
      <c r="AM29" s="471">
        <v>315342</v>
      </c>
      <c r="AN29" s="472"/>
      <c r="AO29" s="472"/>
      <c r="AP29" s="472"/>
      <c r="AQ29" s="472"/>
      <c r="AR29" s="514"/>
      <c r="AS29" s="471">
        <v>2975</v>
      </c>
      <c r="AT29" s="472"/>
      <c r="AU29" s="472"/>
      <c r="AV29" s="472"/>
      <c r="AW29" s="472"/>
      <c r="AX29" s="473"/>
      <c r="AY29" s="577"/>
      <c r="AZ29" s="578"/>
      <c r="BA29" s="578"/>
      <c r="BB29" s="579"/>
      <c r="BC29" s="454" t="s">
        <v>187</v>
      </c>
      <c r="BD29" s="455"/>
      <c r="BE29" s="455"/>
      <c r="BF29" s="455"/>
      <c r="BG29" s="455"/>
      <c r="BH29" s="455"/>
      <c r="BI29" s="455"/>
      <c r="BJ29" s="455"/>
      <c r="BK29" s="455"/>
      <c r="BL29" s="455"/>
      <c r="BM29" s="456"/>
      <c r="BN29" s="420">
        <v>50129</v>
      </c>
      <c r="BO29" s="421"/>
      <c r="BP29" s="421"/>
      <c r="BQ29" s="421"/>
      <c r="BR29" s="421"/>
      <c r="BS29" s="421"/>
      <c r="BT29" s="421"/>
      <c r="BU29" s="422"/>
      <c r="BV29" s="420">
        <v>50129</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188</v>
      </c>
      <c r="X30" s="588"/>
      <c r="Y30" s="588"/>
      <c r="Z30" s="588"/>
      <c r="AA30" s="588"/>
      <c r="AB30" s="588"/>
      <c r="AC30" s="588"/>
      <c r="AD30" s="588"/>
      <c r="AE30" s="588"/>
      <c r="AF30" s="588"/>
      <c r="AG30" s="589"/>
      <c r="AH30" s="547">
        <v>99.7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452639</v>
      </c>
      <c r="BO30" s="540"/>
      <c r="BP30" s="540"/>
      <c r="BQ30" s="540"/>
      <c r="BR30" s="540"/>
      <c r="BS30" s="540"/>
      <c r="BT30" s="540"/>
      <c r="BU30" s="541"/>
      <c r="BV30" s="539">
        <v>249839</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83" t="s">
        <v>189</v>
      </c>
      <c r="D32" s="583"/>
      <c r="E32" s="583"/>
      <c r="F32" s="583"/>
      <c r="G32" s="583"/>
      <c r="H32" s="583"/>
      <c r="I32" s="583"/>
      <c r="J32" s="583"/>
      <c r="K32" s="583"/>
      <c r="L32" s="583"/>
      <c r="M32" s="583"/>
      <c r="N32" s="583"/>
      <c r="O32" s="583"/>
      <c r="P32" s="583"/>
      <c r="Q32" s="583"/>
      <c r="R32" s="583"/>
      <c r="S32" s="583"/>
      <c r="U32" s="424" t="s">
        <v>190</v>
      </c>
      <c r="V32" s="424"/>
      <c r="W32" s="424"/>
      <c r="X32" s="424"/>
      <c r="Y32" s="424"/>
      <c r="Z32" s="424"/>
      <c r="AA32" s="424"/>
      <c r="AB32" s="424"/>
      <c r="AC32" s="424"/>
      <c r="AD32" s="424"/>
      <c r="AE32" s="424"/>
      <c r="AF32" s="424"/>
      <c r="AG32" s="424"/>
      <c r="AH32" s="424"/>
      <c r="AI32" s="424"/>
      <c r="AJ32" s="424"/>
      <c r="AK32" s="424"/>
      <c r="AM32" s="424" t="s">
        <v>191</v>
      </c>
      <c r="AN32" s="424"/>
      <c r="AO32" s="424"/>
      <c r="AP32" s="424"/>
      <c r="AQ32" s="424"/>
      <c r="AR32" s="424"/>
      <c r="AS32" s="424"/>
      <c r="AT32" s="424"/>
      <c r="AU32" s="424"/>
      <c r="AV32" s="424"/>
      <c r="AW32" s="424"/>
      <c r="AX32" s="424"/>
      <c r="AY32" s="424"/>
      <c r="AZ32" s="424"/>
      <c r="BA32" s="424"/>
      <c r="BB32" s="424"/>
      <c r="BC32" s="424"/>
      <c r="BE32" s="424" t="s">
        <v>192</v>
      </c>
      <c r="BF32" s="424"/>
      <c r="BG32" s="424"/>
      <c r="BH32" s="424"/>
      <c r="BI32" s="424"/>
      <c r="BJ32" s="424"/>
      <c r="BK32" s="424"/>
      <c r="BL32" s="424"/>
      <c r="BM32" s="424"/>
      <c r="BN32" s="424"/>
      <c r="BO32" s="424"/>
      <c r="BP32" s="424"/>
      <c r="BQ32" s="424"/>
      <c r="BR32" s="424"/>
      <c r="BS32" s="424"/>
      <c r="BT32" s="424"/>
      <c r="BU32" s="424"/>
      <c r="BW32" s="424" t="s">
        <v>193</v>
      </c>
      <c r="BX32" s="424"/>
      <c r="BY32" s="424"/>
      <c r="BZ32" s="424"/>
      <c r="CA32" s="424"/>
      <c r="CB32" s="424"/>
      <c r="CC32" s="424"/>
      <c r="CD32" s="424"/>
      <c r="CE32" s="424"/>
      <c r="CF32" s="424"/>
      <c r="CG32" s="424"/>
      <c r="CH32" s="424"/>
      <c r="CI32" s="424"/>
      <c r="CJ32" s="424"/>
      <c r="CK32" s="424"/>
      <c r="CL32" s="424"/>
      <c r="CM32" s="424"/>
      <c r="CO32" s="424" t="s">
        <v>194</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2">
      <c r="A33" s="171"/>
      <c r="B33" s="195"/>
      <c r="C33" s="444" t="s">
        <v>195</v>
      </c>
      <c r="D33" s="444"/>
      <c r="E33" s="409" t="s">
        <v>196</v>
      </c>
      <c r="F33" s="409"/>
      <c r="G33" s="409"/>
      <c r="H33" s="409"/>
      <c r="I33" s="409"/>
      <c r="J33" s="409"/>
      <c r="K33" s="409"/>
      <c r="L33" s="409"/>
      <c r="M33" s="409"/>
      <c r="N33" s="409"/>
      <c r="O33" s="409"/>
      <c r="P33" s="409"/>
      <c r="Q33" s="409"/>
      <c r="R33" s="409"/>
      <c r="S33" s="409"/>
      <c r="T33" s="196"/>
      <c r="U33" s="444" t="s">
        <v>195</v>
      </c>
      <c r="V33" s="444"/>
      <c r="W33" s="409" t="s">
        <v>197</v>
      </c>
      <c r="X33" s="409"/>
      <c r="Y33" s="409"/>
      <c r="Z33" s="409"/>
      <c r="AA33" s="409"/>
      <c r="AB33" s="409"/>
      <c r="AC33" s="409"/>
      <c r="AD33" s="409"/>
      <c r="AE33" s="409"/>
      <c r="AF33" s="409"/>
      <c r="AG33" s="409"/>
      <c r="AH33" s="409"/>
      <c r="AI33" s="409"/>
      <c r="AJ33" s="409"/>
      <c r="AK33" s="409"/>
      <c r="AL33" s="196"/>
      <c r="AM33" s="444" t="s">
        <v>195</v>
      </c>
      <c r="AN33" s="444"/>
      <c r="AO33" s="409" t="s">
        <v>196</v>
      </c>
      <c r="AP33" s="409"/>
      <c r="AQ33" s="409"/>
      <c r="AR33" s="409"/>
      <c r="AS33" s="409"/>
      <c r="AT33" s="409"/>
      <c r="AU33" s="409"/>
      <c r="AV33" s="409"/>
      <c r="AW33" s="409"/>
      <c r="AX33" s="409"/>
      <c r="AY33" s="409"/>
      <c r="AZ33" s="409"/>
      <c r="BA33" s="409"/>
      <c r="BB33" s="409"/>
      <c r="BC33" s="409"/>
      <c r="BD33" s="197"/>
      <c r="BE33" s="409" t="s">
        <v>198</v>
      </c>
      <c r="BF33" s="409"/>
      <c r="BG33" s="409" t="s">
        <v>199</v>
      </c>
      <c r="BH33" s="409"/>
      <c r="BI33" s="409"/>
      <c r="BJ33" s="409"/>
      <c r="BK33" s="409"/>
      <c r="BL33" s="409"/>
      <c r="BM33" s="409"/>
      <c r="BN33" s="409"/>
      <c r="BO33" s="409"/>
      <c r="BP33" s="409"/>
      <c r="BQ33" s="409"/>
      <c r="BR33" s="409"/>
      <c r="BS33" s="409"/>
      <c r="BT33" s="409"/>
      <c r="BU33" s="409"/>
      <c r="BV33" s="197"/>
      <c r="BW33" s="444" t="s">
        <v>198</v>
      </c>
      <c r="BX33" s="444"/>
      <c r="BY33" s="409" t="s">
        <v>200</v>
      </c>
      <c r="BZ33" s="409"/>
      <c r="CA33" s="409"/>
      <c r="CB33" s="409"/>
      <c r="CC33" s="409"/>
      <c r="CD33" s="409"/>
      <c r="CE33" s="409"/>
      <c r="CF33" s="409"/>
      <c r="CG33" s="409"/>
      <c r="CH33" s="409"/>
      <c r="CI33" s="409"/>
      <c r="CJ33" s="409"/>
      <c r="CK33" s="409"/>
      <c r="CL33" s="409"/>
      <c r="CM33" s="409"/>
      <c r="CN33" s="196"/>
      <c r="CO33" s="444" t="s">
        <v>195</v>
      </c>
      <c r="CP33" s="444"/>
      <c r="CQ33" s="409" t="s">
        <v>201</v>
      </c>
      <c r="CR33" s="409"/>
      <c r="CS33" s="409"/>
      <c r="CT33" s="409"/>
      <c r="CU33" s="409"/>
      <c r="CV33" s="409"/>
      <c r="CW33" s="409"/>
      <c r="CX33" s="409"/>
      <c r="CY33" s="409"/>
      <c r="CZ33" s="409"/>
      <c r="DA33" s="409"/>
      <c r="DB33" s="409"/>
      <c r="DC33" s="409"/>
      <c r="DD33" s="409"/>
      <c r="DE33" s="409"/>
      <c r="DF33" s="196"/>
      <c r="DG33" s="609" t="s">
        <v>202</v>
      </c>
      <c r="DH33" s="609"/>
      <c r="DI33" s="198"/>
    </row>
    <row r="34" spans="1:113" ht="32.25" customHeight="1" x14ac:dyDescent="0.2">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1"/>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1"/>
      <c r="BE34" s="610">
        <f>IF(BG34="","",MAX(C34:D43,U34:V43,AM34:AN43)+1)</f>
        <v>8</v>
      </c>
      <c r="BF34" s="610"/>
      <c r="BG34" s="611" t="str">
        <f>IF('各会計、関係団体の財政状況及び健全化判断比率'!B34="","",'各会計、関係団体の財政状況及び健全化判断比率'!B34)</f>
        <v>食肉センター特別会計</v>
      </c>
      <c r="BH34" s="611"/>
      <c r="BI34" s="611"/>
      <c r="BJ34" s="611"/>
      <c r="BK34" s="611"/>
      <c r="BL34" s="611"/>
      <c r="BM34" s="611"/>
      <c r="BN34" s="611"/>
      <c r="BO34" s="611"/>
      <c r="BP34" s="611"/>
      <c r="BQ34" s="611"/>
      <c r="BR34" s="611"/>
      <c r="BS34" s="611"/>
      <c r="BT34" s="611"/>
      <c r="BU34" s="611"/>
      <c r="BV34" s="171"/>
      <c r="BW34" s="610">
        <f>IF(BY34="","",MAX(C34:D43,U34:V43,AM34:AN43,BE34:BF43)+1)</f>
        <v>9</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2">
      <c r="A35" s="171"/>
      <c r="B35" s="19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1"/>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1"/>
      <c r="AM35" s="610">
        <f t="shared" ref="AM35:AM43" si="0">IF(AO35="","",AM34+1)</f>
        <v>7</v>
      </c>
      <c r="AN35" s="610"/>
      <c r="AO35" s="611" t="str">
        <f>IF('各会計、関係団体の財政状況及び健全化判断比率'!B33="","",'各会計、関係団体の財政状況及び健全化判断比率'!B33)</f>
        <v>国民健康保険東庄病院事業会計</v>
      </c>
      <c r="AP35" s="611"/>
      <c r="AQ35" s="611"/>
      <c r="AR35" s="611"/>
      <c r="AS35" s="611"/>
      <c r="AT35" s="611"/>
      <c r="AU35" s="611"/>
      <c r="AV35" s="611"/>
      <c r="AW35" s="611"/>
      <c r="AX35" s="611"/>
      <c r="AY35" s="611"/>
      <c r="AZ35" s="611"/>
      <c r="BA35" s="611"/>
      <c r="BB35" s="611"/>
      <c r="BC35" s="611"/>
      <c r="BD35" s="17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1"/>
      <c r="BW35" s="610">
        <f t="shared" ref="BW35:BW43" si="2">IF(BY35="","",BW34+1)</f>
        <v>10</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2">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1"/>
      <c r="AM36" s="610" t="str">
        <f t="shared" si="0"/>
        <v/>
      </c>
      <c r="AN36" s="610"/>
      <c r="AO36" s="611"/>
      <c r="AP36" s="611"/>
      <c r="AQ36" s="611"/>
      <c r="AR36" s="611"/>
      <c r="AS36" s="611"/>
      <c r="AT36" s="611"/>
      <c r="AU36" s="611"/>
      <c r="AV36" s="611"/>
      <c r="AW36" s="611"/>
      <c r="AX36" s="611"/>
      <c r="AY36" s="611"/>
      <c r="AZ36" s="611"/>
      <c r="BA36" s="611"/>
      <c r="BB36" s="611"/>
      <c r="BC36" s="611"/>
      <c r="BD36" s="171"/>
      <c r="BE36" s="610" t="str">
        <f t="shared" si="1"/>
        <v/>
      </c>
      <c r="BF36" s="610"/>
      <c r="BG36" s="611"/>
      <c r="BH36" s="611"/>
      <c r="BI36" s="611"/>
      <c r="BJ36" s="611"/>
      <c r="BK36" s="611"/>
      <c r="BL36" s="611"/>
      <c r="BM36" s="611"/>
      <c r="BN36" s="611"/>
      <c r="BO36" s="611"/>
      <c r="BP36" s="611"/>
      <c r="BQ36" s="611"/>
      <c r="BR36" s="611"/>
      <c r="BS36" s="611"/>
      <c r="BT36" s="611"/>
      <c r="BU36" s="611"/>
      <c r="BV36" s="171"/>
      <c r="BW36" s="610">
        <f t="shared" si="2"/>
        <v>11</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2">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f t="shared" si="4"/>
        <v>5</v>
      </c>
      <c r="V37" s="610"/>
      <c r="W37" s="611" t="str">
        <f>IF('各会計、関係団体の財政状況及び健全化判断比率'!B31="","",'各会計、関係団体の財政状況及び健全化判断比率'!B31)</f>
        <v>訪問看護ステーション特別会計</v>
      </c>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12</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2">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13</v>
      </c>
      <c r="BX38" s="610"/>
      <c r="BY38" s="611" t="str">
        <f>IF('各会計、関係団体の財政状況及び健全化判断比率'!B72="","",'各会計、関係団体の財政状況及び健全化判断比率'!B72)</f>
        <v>香取広域市町村圏事務組合(一般会計)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2">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14</v>
      </c>
      <c r="BX39" s="610"/>
      <c r="BY39" s="611" t="str">
        <f>IF('各会計、関係団体の財政状況及び健全化判断比率'!B73="","",'各会計、関係団体の財政状況及び健全化判断比率'!B73)</f>
        <v>東総広域水道企業団(水道用水事業会計)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2">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f t="shared" si="2"/>
        <v>15</v>
      </c>
      <c r="BX40" s="610"/>
      <c r="BY40" s="611" t="str">
        <f>IF('各会計、関係団体の財政状況及び健全化判断比率'!B74="","",'各会計、関係団体の財政状況及び健全化判断比率'!B74)</f>
        <v>千葉県後期高齢医療広域連合(一般会計)</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2">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f t="shared" si="2"/>
        <v>16</v>
      </c>
      <c r="BX41" s="610"/>
      <c r="BY41" s="611" t="str">
        <f>IF('各会計、関係団体の財政状況及び健全化判断比率'!B75="","",'各会計、関係団体の財政状況及び健全化判断比率'!B75)</f>
        <v>千葉県後期高齢医療広域連合(特別会計)</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2">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2">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203</v>
      </c>
      <c r="E46" s="613" t="s">
        <v>204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rk8fjMCrSnKfnv2/dYlQlm+KzNvlqu3GMNf5G8pMA+cPg7GUlIX2ba19jtotMK7Pk0TBW3bL8VJO/CD1wVcdQ==" saltValue="xdNsCne+HBldBhC3bM2m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212</v>
      </c>
      <c r="DI1" s="616"/>
      <c r="DJ1" s="616"/>
      <c r="DK1" s="616"/>
      <c r="DL1" s="616"/>
      <c r="DM1" s="616"/>
      <c r="DN1" s="617"/>
      <c r="DO1" s="204"/>
      <c r="DP1" s="615" t="s">
        <v>213</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2">
      <c r="B2" s="205" t="s">
        <v>214</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18" t="s">
        <v>215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218</v>
      </c>
      <c r="S4" s="619"/>
      <c r="T4" s="619"/>
      <c r="U4" s="619"/>
      <c r="V4" s="619"/>
      <c r="W4" s="619"/>
      <c r="X4" s="619"/>
      <c r="Y4" s="620"/>
      <c r="Z4" s="618" t="s">
        <v>219</v>
      </c>
      <c r="AA4" s="619"/>
      <c r="AB4" s="619"/>
      <c r="AC4" s="620"/>
      <c r="AD4" s="618" t="s">
        <v>220</v>
      </c>
      <c r="AE4" s="619"/>
      <c r="AF4" s="619"/>
      <c r="AG4" s="619"/>
      <c r="AH4" s="619"/>
      <c r="AI4" s="619"/>
      <c r="AJ4" s="619"/>
      <c r="AK4" s="620"/>
      <c r="AL4" s="618" t="s">
        <v>219</v>
      </c>
      <c r="AM4" s="619"/>
      <c r="AN4" s="619"/>
      <c r="AO4" s="620"/>
      <c r="AP4" s="621" t="s">
        <v>221</v>
      </c>
      <c r="AQ4" s="621"/>
      <c r="AR4" s="621"/>
      <c r="AS4" s="621"/>
      <c r="AT4" s="621"/>
      <c r="AU4" s="621"/>
      <c r="AV4" s="621"/>
      <c r="AW4" s="621"/>
      <c r="AX4" s="621"/>
      <c r="AY4" s="621"/>
      <c r="AZ4" s="621"/>
      <c r="BA4" s="621"/>
      <c r="BB4" s="621"/>
      <c r="BC4" s="621"/>
      <c r="BD4" s="621"/>
      <c r="BE4" s="621"/>
      <c r="BF4" s="621"/>
      <c r="BG4" s="621" t="s">
        <v>222</v>
      </c>
      <c r="BH4" s="621"/>
      <c r="BI4" s="621"/>
      <c r="BJ4" s="621"/>
      <c r="BK4" s="621"/>
      <c r="BL4" s="621"/>
      <c r="BM4" s="621"/>
      <c r="BN4" s="621"/>
      <c r="BO4" s="621" t="s">
        <v>219</v>
      </c>
      <c r="BP4" s="621"/>
      <c r="BQ4" s="621"/>
      <c r="BR4" s="621"/>
      <c r="BS4" s="621" t="s">
        <v>223</v>
      </c>
      <c r="BT4" s="621"/>
      <c r="BU4" s="621"/>
      <c r="BV4" s="621"/>
      <c r="BW4" s="621"/>
      <c r="BX4" s="621"/>
      <c r="BY4" s="621"/>
      <c r="BZ4" s="621"/>
      <c r="CA4" s="621"/>
      <c r="CB4" s="621"/>
      <c r="CD4" s="618" t="s">
        <v>224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225</v>
      </c>
      <c r="C5" s="623"/>
      <c r="D5" s="623"/>
      <c r="E5" s="623"/>
      <c r="F5" s="623"/>
      <c r="G5" s="623"/>
      <c r="H5" s="623"/>
      <c r="I5" s="623"/>
      <c r="J5" s="623"/>
      <c r="K5" s="623"/>
      <c r="L5" s="623"/>
      <c r="M5" s="623"/>
      <c r="N5" s="623"/>
      <c r="O5" s="623"/>
      <c r="P5" s="623"/>
      <c r="Q5" s="624"/>
      <c r="R5" s="625">
        <v>1507544</v>
      </c>
      <c r="S5" s="626"/>
      <c r="T5" s="626"/>
      <c r="U5" s="626"/>
      <c r="V5" s="626"/>
      <c r="W5" s="626"/>
      <c r="X5" s="626"/>
      <c r="Y5" s="627"/>
      <c r="Z5" s="628">
        <v>21.1</v>
      </c>
      <c r="AA5" s="628"/>
      <c r="AB5" s="628"/>
      <c r="AC5" s="628"/>
      <c r="AD5" s="629">
        <v>1507544</v>
      </c>
      <c r="AE5" s="629"/>
      <c r="AF5" s="629"/>
      <c r="AG5" s="629"/>
      <c r="AH5" s="629"/>
      <c r="AI5" s="629"/>
      <c r="AJ5" s="629"/>
      <c r="AK5" s="629"/>
      <c r="AL5" s="630">
        <v>37.200000000000003</v>
      </c>
      <c r="AM5" s="631"/>
      <c r="AN5" s="631"/>
      <c r="AO5" s="632"/>
      <c r="AP5" s="622" t="s">
        <v>226</v>
      </c>
      <c r="AQ5" s="623"/>
      <c r="AR5" s="623"/>
      <c r="AS5" s="623"/>
      <c r="AT5" s="623"/>
      <c r="AU5" s="623"/>
      <c r="AV5" s="623"/>
      <c r="AW5" s="623"/>
      <c r="AX5" s="623"/>
      <c r="AY5" s="623"/>
      <c r="AZ5" s="623"/>
      <c r="BA5" s="623"/>
      <c r="BB5" s="623"/>
      <c r="BC5" s="623"/>
      <c r="BD5" s="623"/>
      <c r="BE5" s="623"/>
      <c r="BF5" s="624"/>
      <c r="BG5" s="636">
        <v>1507544</v>
      </c>
      <c r="BH5" s="637"/>
      <c r="BI5" s="637"/>
      <c r="BJ5" s="637"/>
      <c r="BK5" s="637"/>
      <c r="BL5" s="637"/>
      <c r="BM5" s="637"/>
      <c r="BN5" s="638"/>
      <c r="BO5" s="639">
        <v>100</v>
      </c>
      <c r="BP5" s="639"/>
      <c r="BQ5" s="639"/>
      <c r="BR5" s="639"/>
      <c r="BS5" s="640" t="s">
        <v>138</v>
      </c>
      <c r="BT5" s="640"/>
      <c r="BU5" s="640"/>
      <c r="BV5" s="640"/>
      <c r="BW5" s="640"/>
      <c r="BX5" s="640"/>
      <c r="BY5" s="640"/>
      <c r="BZ5" s="640"/>
      <c r="CA5" s="640"/>
      <c r="CB5" s="644"/>
      <c r="CD5" s="618" t="s">
        <v>221</v>
      </c>
      <c r="CE5" s="619"/>
      <c r="CF5" s="619"/>
      <c r="CG5" s="619"/>
      <c r="CH5" s="619"/>
      <c r="CI5" s="619"/>
      <c r="CJ5" s="619"/>
      <c r="CK5" s="619"/>
      <c r="CL5" s="619"/>
      <c r="CM5" s="619"/>
      <c r="CN5" s="619"/>
      <c r="CO5" s="619"/>
      <c r="CP5" s="619"/>
      <c r="CQ5" s="620"/>
      <c r="CR5" s="618" t="s">
        <v>227</v>
      </c>
      <c r="CS5" s="619"/>
      <c r="CT5" s="619"/>
      <c r="CU5" s="619"/>
      <c r="CV5" s="619"/>
      <c r="CW5" s="619"/>
      <c r="CX5" s="619"/>
      <c r="CY5" s="620"/>
      <c r="CZ5" s="618" t="s">
        <v>219</v>
      </c>
      <c r="DA5" s="619"/>
      <c r="DB5" s="619"/>
      <c r="DC5" s="620"/>
      <c r="DD5" s="618" t="s">
        <v>228</v>
      </c>
      <c r="DE5" s="619"/>
      <c r="DF5" s="619"/>
      <c r="DG5" s="619"/>
      <c r="DH5" s="619"/>
      <c r="DI5" s="619"/>
      <c r="DJ5" s="619"/>
      <c r="DK5" s="619"/>
      <c r="DL5" s="619"/>
      <c r="DM5" s="619"/>
      <c r="DN5" s="619"/>
      <c r="DO5" s="619"/>
      <c r="DP5" s="620"/>
      <c r="DQ5" s="618" t="s">
        <v>229</v>
      </c>
      <c r="DR5" s="619"/>
      <c r="DS5" s="619"/>
      <c r="DT5" s="619"/>
      <c r="DU5" s="619"/>
      <c r="DV5" s="619"/>
      <c r="DW5" s="619"/>
      <c r="DX5" s="619"/>
      <c r="DY5" s="619"/>
      <c r="DZ5" s="619"/>
      <c r="EA5" s="619"/>
      <c r="EB5" s="619"/>
      <c r="EC5" s="620"/>
    </row>
    <row r="6" spans="2:143" ht="11.25" customHeight="1" x14ac:dyDescent="0.2">
      <c r="B6" s="633" t="s">
        <v>230</v>
      </c>
      <c r="C6" s="634"/>
      <c r="D6" s="634"/>
      <c r="E6" s="634"/>
      <c r="F6" s="634"/>
      <c r="G6" s="634"/>
      <c r="H6" s="634"/>
      <c r="I6" s="634"/>
      <c r="J6" s="634"/>
      <c r="K6" s="634"/>
      <c r="L6" s="634"/>
      <c r="M6" s="634"/>
      <c r="N6" s="634"/>
      <c r="O6" s="634"/>
      <c r="P6" s="634"/>
      <c r="Q6" s="635"/>
      <c r="R6" s="636">
        <v>76088</v>
      </c>
      <c r="S6" s="637"/>
      <c r="T6" s="637"/>
      <c r="U6" s="637"/>
      <c r="V6" s="637"/>
      <c r="W6" s="637"/>
      <c r="X6" s="637"/>
      <c r="Y6" s="638"/>
      <c r="Z6" s="639">
        <v>1.1000000000000001</v>
      </c>
      <c r="AA6" s="639"/>
      <c r="AB6" s="639"/>
      <c r="AC6" s="639"/>
      <c r="AD6" s="640">
        <v>76088</v>
      </c>
      <c r="AE6" s="640"/>
      <c r="AF6" s="640"/>
      <c r="AG6" s="640"/>
      <c r="AH6" s="640"/>
      <c r="AI6" s="640"/>
      <c r="AJ6" s="640"/>
      <c r="AK6" s="640"/>
      <c r="AL6" s="641">
        <v>1.9</v>
      </c>
      <c r="AM6" s="642"/>
      <c r="AN6" s="642"/>
      <c r="AO6" s="643"/>
      <c r="AP6" s="633" t="s">
        <v>231</v>
      </c>
      <c r="AQ6" s="634"/>
      <c r="AR6" s="634"/>
      <c r="AS6" s="634"/>
      <c r="AT6" s="634"/>
      <c r="AU6" s="634"/>
      <c r="AV6" s="634"/>
      <c r="AW6" s="634"/>
      <c r="AX6" s="634"/>
      <c r="AY6" s="634"/>
      <c r="AZ6" s="634"/>
      <c r="BA6" s="634"/>
      <c r="BB6" s="634"/>
      <c r="BC6" s="634"/>
      <c r="BD6" s="634"/>
      <c r="BE6" s="634"/>
      <c r="BF6" s="635"/>
      <c r="BG6" s="636">
        <v>1507544</v>
      </c>
      <c r="BH6" s="637"/>
      <c r="BI6" s="637"/>
      <c r="BJ6" s="637"/>
      <c r="BK6" s="637"/>
      <c r="BL6" s="637"/>
      <c r="BM6" s="637"/>
      <c r="BN6" s="638"/>
      <c r="BO6" s="639">
        <v>100</v>
      </c>
      <c r="BP6" s="639"/>
      <c r="BQ6" s="639"/>
      <c r="BR6" s="639"/>
      <c r="BS6" s="640" t="s">
        <v>232</v>
      </c>
      <c r="BT6" s="640"/>
      <c r="BU6" s="640"/>
      <c r="BV6" s="640"/>
      <c r="BW6" s="640"/>
      <c r="BX6" s="640"/>
      <c r="BY6" s="640"/>
      <c r="BZ6" s="640"/>
      <c r="CA6" s="640"/>
      <c r="CB6" s="644"/>
      <c r="CD6" s="622" t="s">
        <v>233</v>
      </c>
      <c r="CE6" s="623"/>
      <c r="CF6" s="623"/>
      <c r="CG6" s="623"/>
      <c r="CH6" s="623"/>
      <c r="CI6" s="623"/>
      <c r="CJ6" s="623"/>
      <c r="CK6" s="623"/>
      <c r="CL6" s="623"/>
      <c r="CM6" s="623"/>
      <c r="CN6" s="623"/>
      <c r="CO6" s="623"/>
      <c r="CP6" s="623"/>
      <c r="CQ6" s="624"/>
      <c r="CR6" s="636">
        <v>78550</v>
      </c>
      <c r="CS6" s="637"/>
      <c r="CT6" s="637"/>
      <c r="CU6" s="637"/>
      <c r="CV6" s="637"/>
      <c r="CW6" s="637"/>
      <c r="CX6" s="637"/>
      <c r="CY6" s="638"/>
      <c r="CZ6" s="630">
        <v>1.2</v>
      </c>
      <c r="DA6" s="631"/>
      <c r="DB6" s="631"/>
      <c r="DC6" s="647"/>
      <c r="DD6" s="645" t="s">
        <v>138</v>
      </c>
      <c r="DE6" s="637"/>
      <c r="DF6" s="637"/>
      <c r="DG6" s="637"/>
      <c r="DH6" s="637"/>
      <c r="DI6" s="637"/>
      <c r="DJ6" s="637"/>
      <c r="DK6" s="637"/>
      <c r="DL6" s="637"/>
      <c r="DM6" s="637"/>
      <c r="DN6" s="637"/>
      <c r="DO6" s="637"/>
      <c r="DP6" s="638"/>
      <c r="DQ6" s="645">
        <v>78134</v>
      </c>
      <c r="DR6" s="637"/>
      <c r="DS6" s="637"/>
      <c r="DT6" s="637"/>
      <c r="DU6" s="637"/>
      <c r="DV6" s="637"/>
      <c r="DW6" s="637"/>
      <c r="DX6" s="637"/>
      <c r="DY6" s="637"/>
      <c r="DZ6" s="637"/>
      <c r="EA6" s="637"/>
      <c r="EB6" s="637"/>
      <c r="EC6" s="646"/>
    </row>
    <row r="7" spans="2:143" ht="11.25" customHeight="1" x14ac:dyDescent="0.2">
      <c r="B7" s="633" t="s">
        <v>234</v>
      </c>
      <c r="C7" s="634"/>
      <c r="D7" s="634"/>
      <c r="E7" s="634"/>
      <c r="F7" s="634"/>
      <c r="G7" s="634"/>
      <c r="H7" s="634"/>
      <c r="I7" s="634"/>
      <c r="J7" s="634"/>
      <c r="K7" s="634"/>
      <c r="L7" s="634"/>
      <c r="M7" s="634"/>
      <c r="N7" s="634"/>
      <c r="O7" s="634"/>
      <c r="P7" s="634"/>
      <c r="Q7" s="635"/>
      <c r="R7" s="636">
        <v>974</v>
      </c>
      <c r="S7" s="637"/>
      <c r="T7" s="637"/>
      <c r="U7" s="637"/>
      <c r="V7" s="637"/>
      <c r="W7" s="637"/>
      <c r="X7" s="637"/>
      <c r="Y7" s="638"/>
      <c r="Z7" s="639">
        <v>0</v>
      </c>
      <c r="AA7" s="639"/>
      <c r="AB7" s="639"/>
      <c r="AC7" s="639"/>
      <c r="AD7" s="640">
        <v>974</v>
      </c>
      <c r="AE7" s="640"/>
      <c r="AF7" s="640"/>
      <c r="AG7" s="640"/>
      <c r="AH7" s="640"/>
      <c r="AI7" s="640"/>
      <c r="AJ7" s="640"/>
      <c r="AK7" s="640"/>
      <c r="AL7" s="641">
        <v>0</v>
      </c>
      <c r="AM7" s="642"/>
      <c r="AN7" s="642"/>
      <c r="AO7" s="643"/>
      <c r="AP7" s="633" t="s">
        <v>235</v>
      </c>
      <c r="AQ7" s="634"/>
      <c r="AR7" s="634"/>
      <c r="AS7" s="634"/>
      <c r="AT7" s="634"/>
      <c r="AU7" s="634"/>
      <c r="AV7" s="634"/>
      <c r="AW7" s="634"/>
      <c r="AX7" s="634"/>
      <c r="AY7" s="634"/>
      <c r="AZ7" s="634"/>
      <c r="BA7" s="634"/>
      <c r="BB7" s="634"/>
      <c r="BC7" s="634"/>
      <c r="BD7" s="634"/>
      <c r="BE7" s="634"/>
      <c r="BF7" s="635"/>
      <c r="BG7" s="636">
        <v>724777</v>
      </c>
      <c r="BH7" s="637"/>
      <c r="BI7" s="637"/>
      <c r="BJ7" s="637"/>
      <c r="BK7" s="637"/>
      <c r="BL7" s="637"/>
      <c r="BM7" s="637"/>
      <c r="BN7" s="638"/>
      <c r="BO7" s="639">
        <v>48.1</v>
      </c>
      <c r="BP7" s="639"/>
      <c r="BQ7" s="639"/>
      <c r="BR7" s="639"/>
      <c r="BS7" s="640" t="s">
        <v>130</v>
      </c>
      <c r="BT7" s="640"/>
      <c r="BU7" s="640"/>
      <c r="BV7" s="640"/>
      <c r="BW7" s="640"/>
      <c r="BX7" s="640"/>
      <c r="BY7" s="640"/>
      <c r="BZ7" s="640"/>
      <c r="CA7" s="640"/>
      <c r="CB7" s="644"/>
      <c r="CD7" s="633" t="s">
        <v>236</v>
      </c>
      <c r="CE7" s="634"/>
      <c r="CF7" s="634"/>
      <c r="CG7" s="634"/>
      <c r="CH7" s="634"/>
      <c r="CI7" s="634"/>
      <c r="CJ7" s="634"/>
      <c r="CK7" s="634"/>
      <c r="CL7" s="634"/>
      <c r="CM7" s="634"/>
      <c r="CN7" s="634"/>
      <c r="CO7" s="634"/>
      <c r="CP7" s="634"/>
      <c r="CQ7" s="635"/>
      <c r="CR7" s="636">
        <v>1332049</v>
      </c>
      <c r="CS7" s="637"/>
      <c r="CT7" s="637"/>
      <c r="CU7" s="637"/>
      <c r="CV7" s="637"/>
      <c r="CW7" s="637"/>
      <c r="CX7" s="637"/>
      <c r="CY7" s="638"/>
      <c r="CZ7" s="639">
        <v>20.9</v>
      </c>
      <c r="DA7" s="639"/>
      <c r="DB7" s="639"/>
      <c r="DC7" s="639"/>
      <c r="DD7" s="645">
        <v>59193</v>
      </c>
      <c r="DE7" s="637"/>
      <c r="DF7" s="637"/>
      <c r="DG7" s="637"/>
      <c r="DH7" s="637"/>
      <c r="DI7" s="637"/>
      <c r="DJ7" s="637"/>
      <c r="DK7" s="637"/>
      <c r="DL7" s="637"/>
      <c r="DM7" s="637"/>
      <c r="DN7" s="637"/>
      <c r="DO7" s="637"/>
      <c r="DP7" s="638"/>
      <c r="DQ7" s="645">
        <v>1226077</v>
      </c>
      <c r="DR7" s="637"/>
      <c r="DS7" s="637"/>
      <c r="DT7" s="637"/>
      <c r="DU7" s="637"/>
      <c r="DV7" s="637"/>
      <c r="DW7" s="637"/>
      <c r="DX7" s="637"/>
      <c r="DY7" s="637"/>
      <c r="DZ7" s="637"/>
      <c r="EA7" s="637"/>
      <c r="EB7" s="637"/>
      <c r="EC7" s="646"/>
    </row>
    <row r="8" spans="2:143" ht="11.25" customHeight="1" x14ac:dyDescent="0.2">
      <c r="B8" s="633" t="s">
        <v>237</v>
      </c>
      <c r="C8" s="634"/>
      <c r="D8" s="634"/>
      <c r="E8" s="634"/>
      <c r="F8" s="634"/>
      <c r="G8" s="634"/>
      <c r="H8" s="634"/>
      <c r="I8" s="634"/>
      <c r="J8" s="634"/>
      <c r="K8" s="634"/>
      <c r="L8" s="634"/>
      <c r="M8" s="634"/>
      <c r="N8" s="634"/>
      <c r="O8" s="634"/>
      <c r="P8" s="634"/>
      <c r="Q8" s="635"/>
      <c r="R8" s="636">
        <v>9829</v>
      </c>
      <c r="S8" s="637"/>
      <c r="T8" s="637"/>
      <c r="U8" s="637"/>
      <c r="V8" s="637"/>
      <c r="W8" s="637"/>
      <c r="X8" s="637"/>
      <c r="Y8" s="638"/>
      <c r="Z8" s="639">
        <v>0.1</v>
      </c>
      <c r="AA8" s="639"/>
      <c r="AB8" s="639"/>
      <c r="AC8" s="639"/>
      <c r="AD8" s="640">
        <v>9829</v>
      </c>
      <c r="AE8" s="640"/>
      <c r="AF8" s="640"/>
      <c r="AG8" s="640"/>
      <c r="AH8" s="640"/>
      <c r="AI8" s="640"/>
      <c r="AJ8" s="640"/>
      <c r="AK8" s="640"/>
      <c r="AL8" s="641">
        <v>0.2</v>
      </c>
      <c r="AM8" s="642"/>
      <c r="AN8" s="642"/>
      <c r="AO8" s="643"/>
      <c r="AP8" s="633" t="s">
        <v>238</v>
      </c>
      <c r="AQ8" s="634"/>
      <c r="AR8" s="634"/>
      <c r="AS8" s="634"/>
      <c r="AT8" s="634"/>
      <c r="AU8" s="634"/>
      <c r="AV8" s="634"/>
      <c r="AW8" s="634"/>
      <c r="AX8" s="634"/>
      <c r="AY8" s="634"/>
      <c r="AZ8" s="634"/>
      <c r="BA8" s="634"/>
      <c r="BB8" s="634"/>
      <c r="BC8" s="634"/>
      <c r="BD8" s="634"/>
      <c r="BE8" s="634"/>
      <c r="BF8" s="635"/>
      <c r="BG8" s="636">
        <v>23881</v>
      </c>
      <c r="BH8" s="637"/>
      <c r="BI8" s="637"/>
      <c r="BJ8" s="637"/>
      <c r="BK8" s="637"/>
      <c r="BL8" s="637"/>
      <c r="BM8" s="637"/>
      <c r="BN8" s="638"/>
      <c r="BO8" s="639">
        <v>1.6</v>
      </c>
      <c r="BP8" s="639"/>
      <c r="BQ8" s="639"/>
      <c r="BR8" s="639"/>
      <c r="BS8" s="640" t="s">
        <v>130</v>
      </c>
      <c r="BT8" s="640"/>
      <c r="BU8" s="640"/>
      <c r="BV8" s="640"/>
      <c r="BW8" s="640"/>
      <c r="BX8" s="640"/>
      <c r="BY8" s="640"/>
      <c r="BZ8" s="640"/>
      <c r="CA8" s="640"/>
      <c r="CB8" s="644"/>
      <c r="CD8" s="633" t="s">
        <v>239</v>
      </c>
      <c r="CE8" s="634"/>
      <c r="CF8" s="634"/>
      <c r="CG8" s="634"/>
      <c r="CH8" s="634"/>
      <c r="CI8" s="634"/>
      <c r="CJ8" s="634"/>
      <c r="CK8" s="634"/>
      <c r="CL8" s="634"/>
      <c r="CM8" s="634"/>
      <c r="CN8" s="634"/>
      <c r="CO8" s="634"/>
      <c r="CP8" s="634"/>
      <c r="CQ8" s="635"/>
      <c r="CR8" s="636">
        <v>1703095</v>
      </c>
      <c r="CS8" s="637"/>
      <c r="CT8" s="637"/>
      <c r="CU8" s="637"/>
      <c r="CV8" s="637"/>
      <c r="CW8" s="637"/>
      <c r="CX8" s="637"/>
      <c r="CY8" s="638"/>
      <c r="CZ8" s="639">
        <v>26.7</v>
      </c>
      <c r="DA8" s="639"/>
      <c r="DB8" s="639"/>
      <c r="DC8" s="639"/>
      <c r="DD8" s="645">
        <v>16570</v>
      </c>
      <c r="DE8" s="637"/>
      <c r="DF8" s="637"/>
      <c r="DG8" s="637"/>
      <c r="DH8" s="637"/>
      <c r="DI8" s="637"/>
      <c r="DJ8" s="637"/>
      <c r="DK8" s="637"/>
      <c r="DL8" s="637"/>
      <c r="DM8" s="637"/>
      <c r="DN8" s="637"/>
      <c r="DO8" s="637"/>
      <c r="DP8" s="638"/>
      <c r="DQ8" s="645">
        <v>921643</v>
      </c>
      <c r="DR8" s="637"/>
      <c r="DS8" s="637"/>
      <c r="DT8" s="637"/>
      <c r="DU8" s="637"/>
      <c r="DV8" s="637"/>
      <c r="DW8" s="637"/>
      <c r="DX8" s="637"/>
      <c r="DY8" s="637"/>
      <c r="DZ8" s="637"/>
      <c r="EA8" s="637"/>
      <c r="EB8" s="637"/>
      <c r="EC8" s="646"/>
    </row>
    <row r="9" spans="2:143" ht="11.25" customHeight="1" x14ac:dyDescent="0.2">
      <c r="B9" s="633" t="s">
        <v>240</v>
      </c>
      <c r="C9" s="634"/>
      <c r="D9" s="634"/>
      <c r="E9" s="634"/>
      <c r="F9" s="634"/>
      <c r="G9" s="634"/>
      <c r="H9" s="634"/>
      <c r="I9" s="634"/>
      <c r="J9" s="634"/>
      <c r="K9" s="634"/>
      <c r="L9" s="634"/>
      <c r="M9" s="634"/>
      <c r="N9" s="634"/>
      <c r="O9" s="634"/>
      <c r="P9" s="634"/>
      <c r="Q9" s="635"/>
      <c r="R9" s="636">
        <v>7838</v>
      </c>
      <c r="S9" s="637"/>
      <c r="T9" s="637"/>
      <c r="U9" s="637"/>
      <c r="V9" s="637"/>
      <c r="W9" s="637"/>
      <c r="X9" s="637"/>
      <c r="Y9" s="638"/>
      <c r="Z9" s="639">
        <v>0.1</v>
      </c>
      <c r="AA9" s="639"/>
      <c r="AB9" s="639"/>
      <c r="AC9" s="639"/>
      <c r="AD9" s="640">
        <v>7838</v>
      </c>
      <c r="AE9" s="640"/>
      <c r="AF9" s="640"/>
      <c r="AG9" s="640"/>
      <c r="AH9" s="640"/>
      <c r="AI9" s="640"/>
      <c r="AJ9" s="640"/>
      <c r="AK9" s="640"/>
      <c r="AL9" s="641">
        <v>0.2</v>
      </c>
      <c r="AM9" s="642"/>
      <c r="AN9" s="642"/>
      <c r="AO9" s="643"/>
      <c r="AP9" s="633" t="s">
        <v>241</v>
      </c>
      <c r="AQ9" s="634"/>
      <c r="AR9" s="634"/>
      <c r="AS9" s="634"/>
      <c r="AT9" s="634"/>
      <c r="AU9" s="634"/>
      <c r="AV9" s="634"/>
      <c r="AW9" s="634"/>
      <c r="AX9" s="634"/>
      <c r="AY9" s="634"/>
      <c r="AZ9" s="634"/>
      <c r="BA9" s="634"/>
      <c r="BB9" s="634"/>
      <c r="BC9" s="634"/>
      <c r="BD9" s="634"/>
      <c r="BE9" s="634"/>
      <c r="BF9" s="635"/>
      <c r="BG9" s="636">
        <v>611474</v>
      </c>
      <c r="BH9" s="637"/>
      <c r="BI9" s="637"/>
      <c r="BJ9" s="637"/>
      <c r="BK9" s="637"/>
      <c r="BL9" s="637"/>
      <c r="BM9" s="637"/>
      <c r="BN9" s="638"/>
      <c r="BO9" s="639">
        <v>40.6</v>
      </c>
      <c r="BP9" s="639"/>
      <c r="BQ9" s="639"/>
      <c r="BR9" s="639"/>
      <c r="BS9" s="640" t="s">
        <v>232</v>
      </c>
      <c r="BT9" s="640"/>
      <c r="BU9" s="640"/>
      <c r="BV9" s="640"/>
      <c r="BW9" s="640"/>
      <c r="BX9" s="640"/>
      <c r="BY9" s="640"/>
      <c r="BZ9" s="640"/>
      <c r="CA9" s="640"/>
      <c r="CB9" s="644"/>
      <c r="CD9" s="633" t="s">
        <v>242</v>
      </c>
      <c r="CE9" s="634"/>
      <c r="CF9" s="634"/>
      <c r="CG9" s="634"/>
      <c r="CH9" s="634"/>
      <c r="CI9" s="634"/>
      <c r="CJ9" s="634"/>
      <c r="CK9" s="634"/>
      <c r="CL9" s="634"/>
      <c r="CM9" s="634"/>
      <c r="CN9" s="634"/>
      <c r="CO9" s="634"/>
      <c r="CP9" s="634"/>
      <c r="CQ9" s="635"/>
      <c r="CR9" s="636">
        <v>922303</v>
      </c>
      <c r="CS9" s="637"/>
      <c r="CT9" s="637"/>
      <c r="CU9" s="637"/>
      <c r="CV9" s="637"/>
      <c r="CW9" s="637"/>
      <c r="CX9" s="637"/>
      <c r="CY9" s="638"/>
      <c r="CZ9" s="639">
        <v>14.5</v>
      </c>
      <c r="DA9" s="639"/>
      <c r="DB9" s="639"/>
      <c r="DC9" s="639"/>
      <c r="DD9" s="645">
        <v>39272</v>
      </c>
      <c r="DE9" s="637"/>
      <c r="DF9" s="637"/>
      <c r="DG9" s="637"/>
      <c r="DH9" s="637"/>
      <c r="DI9" s="637"/>
      <c r="DJ9" s="637"/>
      <c r="DK9" s="637"/>
      <c r="DL9" s="637"/>
      <c r="DM9" s="637"/>
      <c r="DN9" s="637"/>
      <c r="DO9" s="637"/>
      <c r="DP9" s="638"/>
      <c r="DQ9" s="645">
        <v>776389</v>
      </c>
      <c r="DR9" s="637"/>
      <c r="DS9" s="637"/>
      <c r="DT9" s="637"/>
      <c r="DU9" s="637"/>
      <c r="DV9" s="637"/>
      <c r="DW9" s="637"/>
      <c r="DX9" s="637"/>
      <c r="DY9" s="637"/>
      <c r="DZ9" s="637"/>
      <c r="EA9" s="637"/>
      <c r="EB9" s="637"/>
      <c r="EC9" s="646"/>
    </row>
    <row r="10" spans="2:143" ht="11.25" customHeight="1" x14ac:dyDescent="0.2">
      <c r="B10" s="633" t="s">
        <v>243</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244</v>
      </c>
      <c r="AQ10" s="634"/>
      <c r="AR10" s="634"/>
      <c r="AS10" s="634"/>
      <c r="AT10" s="634"/>
      <c r="AU10" s="634"/>
      <c r="AV10" s="634"/>
      <c r="AW10" s="634"/>
      <c r="AX10" s="634"/>
      <c r="AY10" s="634"/>
      <c r="AZ10" s="634"/>
      <c r="BA10" s="634"/>
      <c r="BB10" s="634"/>
      <c r="BC10" s="634"/>
      <c r="BD10" s="634"/>
      <c r="BE10" s="634"/>
      <c r="BF10" s="635"/>
      <c r="BG10" s="636">
        <v>22313</v>
      </c>
      <c r="BH10" s="637"/>
      <c r="BI10" s="637"/>
      <c r="BJ10" s="637"/>
      <c r="BK10" s="637"/>
      <c r="BL10" s="637"/>
      <c r="BM10" s="637"/>
      <c r="BN10" s="638"/>
      <c r="BO10" s="639">
        <v>1.5</v>
      </c>
      <c r="BP10" s="639"/>
      <c r="BQ10" s="639"/>
      <c r="BR10" s="639"/>
      <c r="BS10" s="640" t="s">
        <v>130</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t="s">
        <v>232</v>
      </c>
      <c r="CS10" s="637"/>
      <c r="CT10" s="637"/>
      <c r="CU10" s="637"/>
      <c r="CV10" s="637"/>
      <c r="CW10" s="637"/>
      <c r="CX10" s="637"/>
      <c r="CY10" s="638"/>
      <c r="CZ10" s="639" t="s">
        <v>232</v>
      </c>
      <c r="DA10" s="639"/>
      <c r="DB10" s="639"/>
      <c r="DC10" s="639"/>
      <c r="DD10" s="645" t="s">
        <v>138</v>
      </c>
      <c r="DE10" s="637"/>
      <c r="DF10" s="637"/>
      <c r="DG10" s="637"/>
      <c r="DH10" s="637"/>
      <c r="DI10" s="637"/>
      <c r="DJ10" s="637"/>
      <c r="DK10" s="637"/>
      <c r="DL10" s="637"/>
      <c r="DM10" s="637"/>
      <c r="DN10" s="637"/>
      <c r="DO10" s="637"/>
      <c r="DP10" s="638"/>
      <c r="DQ10" s="645" t="s">
        <v>232</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308479</v>
      </c>
      <c r="S11" s="637"/>
      <c r="T11" s="637"/>
      <c r="U11" s="637"/>
      <c r="V11" s="637"/>
      <c r="W11" s="637"/>
      <c r="X11" s="637"/>
      <c r="Y11" s="638"/>
      <c r="Z11" s="641">
        <v>4.3</v>
      </c>
      <c r="AA11" s="642"/>
      <c r="AB11" s="642"/>
      <c r="AC11" s="648"/>
      <c r="AD11" s="645">
        <v>308479</v>
      </c>
      <c r="AE11" s="637"/>
      <c r="AF11" s="637"/>
      <c r="AG11" s="637"/>
      <c r="AH11" s="637"/>
      <c r="AI11" s="637"/>
      <c r="AJ11" s="637"/>
      <c r="AK11" s="638"/>
      <c r="AL11" s="641">
        <v>7.6</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67109</v>
      </c>
      <c r="BH11" s="637"/>
      <c r="BI11" s="637"/>
      <c r="BJ11" s="637"/>
      <c r="BK11" s="637"/>
      <c r="BL11" s="637"/>
      <c r="BM11" s="637"/>
      <c r="BN11" s="638"/>
      <c r="BO11" s="639">
        <v>4.5</v>
      </c>
      <c r="BP11" s="639"/>
      <c r="BQ11" s="639"/>
      <c r="BR11" s="639"/>
      <c r="BS11" s="640" t="s">
        <v>232</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309288</v>
      </c>
      <c r="CS11" s="637"/>
      <c r="CT11" s="637"/>
      <c r="CU11" s="637"/>
      <c r="CV11" s="637"/>
      <c r="CW11" s="637"/>
      <c r="CX11" s="637"/>
      <c r="CY11" s="638"/>
      <c r="CZ11" s="639">
        <v>4.8</v>
      </c>
      <c r="DA11" s="639"/>
      <c r="DB11" s="639"/>
      <c r="DC11" s="639"/>
      <c r="DD11" s="645">
        <v>21729</v>
      </c>
      <c r="DE11" s="637"/>
      <c r="DF11" s="637"/>
      <c r="DG11" s="637"/>
      <c r="DH11" s="637"/>
      <c r="DI11" s="637"/>
      <c r="DJ11" s="637"/>
      <c r="DK11" s="637"/>
      <c r="DL11" s="637"/>
      <c r="DM11" s="637"/>
      <c r="DN11" s="637"/>
      <c r="DO11" s="637"/>
      <c r="DP11" s="638"/>
      <c r="DQ11" s="645">
        <v>199430</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v>12482</v>
      </c>
      <c r="S12" s="637"/>
      <c r="T12" s="637"/>
      <c r="U12" s="637"/>
      <c r="V12" s="637"/>
      <c r="W12" s="637"/>
      <c r="X12" s="637"/>
      <c r="Y12" s="638"/>
      <c r="Z12" s="639">
        <v>0.2</v>
      </c>
      <c r="AA12" s="639"/>
      <c r="AB12" s="639"/>
      <c r="AC12" s="639"/>
      <c r="AD12" s="640">
        <v>12482</v>
      </c>
      <c r="AE12" s="640"/>
      <c r="AF12" s="640"/>
      <c r="AG12" s="640"/>
      <c r="AH12" s="640"/>
      <c r="AI12" s="640"/>
      <c r="AJ12" s="640"/>
      <c r="AK12" s="640"/>
      <c r="AL12" s="641">
        <v>0.3</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663449</v>
      </c>
      <c r="BH12" s="637"/>
      <c r="BI12" s="637"/>
      <c r="BJ12" s="637"/>
      <c r="BK12" s="637"/>
      <c r="BL12" s="637"/>
      <c r="BM12" s="637"/>
      <c r="BN12" s="638"/>
      <c r="BO12" s="639">
        <v>44</v>
      </c>
      <c r="BP12" s="639"/>
      <c r="BQ12" s="639"/>
      <c r="BR12" s="639"/>
      <c r="BS12" s="640" t="s">
        <v>130</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143004</v>
      </c>
      <c r="CS12" s="637"/>
      <c r="CT12" s="637"/>
      <c r="CU12" s="637"/>
      <c r="CV12" s="637"/>
      <c r="CW12" s="637"/>
      <c r="CX12" s="637"/>
      <c r="CY12" s="638"/>
      <c r="CZ12" s="639">
        <v>2.2000000000000002</v>
      </c>
      <c r="DA12" s="639"/>
      <c r="DB12" s="639"/>
      <c r="DC12" s="639"/>
      <c r="DD12" s="645" t="s">
        <v>232</v>
      </c>
      <c r="DE12" s="637"/>
      <c r="DF12" s="637"/>
      <c r="DG12" s="637"/>
      <c r="DH12" s="637"/>
      <c r="DI12" s="637"/>
      <c r="DJ12" s="637"/>
      <c r="DK12" s="637"/>
      <c r="DL12" s="637"/>
      <c r="DM12" s="637"/>
      <c r="DN12" s="637"/>
      <c r="DO12" s="637"/>
      <c r="DP12" s="638"/>
      <c r="DQ12" s="645">
        <v>100666</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232</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130</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663449</v>
      </c>
      <c r="BH13" s="637"/>
      <c r="BI13" s="637"/>
      <c r="BJ13" s="637"/>
      <c r="BK13" s="637"/>
      <c r="BL13" s="637"/>
      <c r="BM13" s="637"/>
      <c r="BN13" s="638"/>
      <c r="BO13" s="639">
        <v>44</v>
      </c>
      <c r="BP13" s="639"/>
      <c r="BQ13" s="639"/>
      <c r="BR13" s="639"/>
      <c r="BS13" s="640" t="s">
        <v>130</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433501</v>
      </c>
      <c r="CS13" s="637"/>
      <c r="CT13" s="637"/>
      <c r="CU13" s="637"/>
      <c r="CV13" s="637"/>
      <c r="CW13" s="637"/>
      <c r="CX13" s="637"/>
      <c r="CY13" s="638"/>
      <c r="CZ13" s="639">
        <v>6.8</v>
      </c>
      <c r="DA13" s="639"/>
      <c r="DB13" s="639"/>
      <c r="DC13" s="639"/>
      <c r="DD13" s="645">
        <v>355349</v>
      </c>
      <c r="DE13" s="637"/>
      <c r="DF13" s="637"/>
      <c r="DG13" s="637"/>
      <c r="DH13" s="637"/>
      <c r="DI13" s="637"/>
      <c r="DJ13" s="637"/>
      <c r="DK13" s="637"/>
      <c r="DL13" s="637"/>
      <c r="DM13" s="637"/>
      <c r="DN13" s="637"/>
      <c r="DO13" s="637"/>
      <c r="DP13" s="638"/>
      <c r="DQ13" s="645">
        <v>166222</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260</v>
      </c>
      <c r="S14" s="637"/>
      <c r="T14" s="637"/>
      <c r="U14" s="637"/>
      <c r="V14" s="637"/>
      <c r="W14" s="637"/>
      <c r="X14" s="637"/>
      <c r="Y14" s="638"/>
      <c r="Z14" s="639">
        <v>0</v>
      </c>
      <c r="AA14" s="639"/>
      <c r="AB14" s="639"/>
      <c r="AC14" s="639"/>
      <c r="AD14" s="640">
        <v>260</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51296</v>
      </c>
      <c r="BH14" s="637"/>
      <c r="BI14" s="637"/>
      <c r="BJ14" s="637"/>
      <c r="BK14" s="637"/>
      <c r="BL14" s="637"/>
      <c r="BM14" s="637"/>
      <c r="BN14" s="638"/>
      <c r="BO14" s="639">
        <v>3.4</v>
      </c>
      <c r="BP14" s="639"/>
      <c r="BQ14" s="639"/>
      <c r="BR14" s="639"/>
      <c r="BS14" s="640" t="s">
        <v>130</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274746</v>
      </c>
      <c r="CS14" s="637"/>
      <c r="CT14" s="637"/>
      <c r="CU14" s="637"/>
      <c r="CV14" s="637"/>
      <c r="CW14" s="637"/>
      <c r="CX14" s="637"/>
      <c r="CY14" s="638"/>
      <c r="CZ14" s="639">
        <v>4.3</v>
      </c>
      <c r="DA14" s="639"/>
      <c r="DB14" s="639"/>
      <c r="DC14" s="639"/>
      <c r="DD14" s="645" t="s">
        <v>130</v>
      </c>
      <c r="DE14" s="637"/>
      <c r="DF14" s="637"/>
      <c r="DG14" s="637"/>
      <c r="DH14" s="637"/>
      <c r="DI14" s="637"/>
      <c r="DJ14" s="637"/>
      <c r="DK14" s="637"/>
      <c r="DL14" s="637"/>
      <c r="DM14" s="637"/>
      <c r="DN14" s="637"/>
      <c r="DO14" s="637"/>
      <c r="DP14" s="638"/>
      <c r="DQ14" s="645">
        <v>262746</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232</v>
      </c>
      <c r="S15" s="637"/>
      <c r="T15" s="637"/>
      <c r="U15" s="637"/>
      <c r="V15" s="637"/>
      <c r="W15" s="637"/>
      <c r="X15" s="637"/>
      <c r="Y15" s="638"/>
      <c r="Z15" s="639" t="s">
        <v>130</v>
      </c>
      <c r="AA15" s="639"/>
      <c r="AB15" s="639"/>
      <c r="AC15" s="639"/>
      <c r="AD15" s="640" t="s">
        <v>138</v>
      </c>
      <c r="AE15" s="640"/>
      <c r="AF15" s="640"/>
      <c r="AG15" s="640"/>
      <c r="AH15" s="640"/>
      <c r="AI15" s="640"/>
      <c r="AJ15" s="640"/>
      <c r="AK15" s="640"/>
      <c r="AL15" s="641" t="s">
        <v>232</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68022</v>
      </c>
      <c r="BH15" s="637"/>
      <c r="BI15" s="637"/>
      <c r="BJ15" s="637"/>
      <c r="BK15" s="637"/>
      <c r="BL15" s="637"/>
      <c r="BM15" s="637"/>
      <c r="BN15" s="638"/>
      <c r="BO15" s="639">
        <v>4.5</v>
      </c>
      <c r="BP15" s="639"/>
      <c r="BQ15" s="639"/>
      <c r="BR15" s="639"/>
      <c r="BS15" s="640" t="s">
        <v>232</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760782</v>
      </c>
      <c r="CS15" s="637"/>
      <c r="CT15" s="637"/>
      <c r="CU15" s="637"/>
      <c r="CV15" s="637"/>
      <c r="CW15" s="637"/>
      <c r="CX15" s="637"/>
      <c r="CY15" s="638"/>
      <c r="CZ15" s="639">
        <v>11.9</v>
      </c>
      <c r="DA15" s="639"/>
      <c r="DB15" s="639"/>
      <c r="DC15" s="639"/>
      <c r="DD15" s="645">
        <v>97250</v>
      </c>
      <c r="DE15" s="637"/>
      <c r="DF15" s="637"/>
      <c r="DG15" s="637"/>
      <c r="DH15" s="637"/>
      <c r="DI15" s="637"/>
      <c r="DJ15" s="637"/>
      <c r="DK15" s="637"/>
      <c r="DL15" s="637"/>
      <c r="DM15" s="637"/>
      <c r="DN15" s="637"/>
      <c r="DO15" s="637"/>
      <c r="DP15" s="638"/>
      <c r="DQ15" s="645">
        <v>546144</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11753</v>
      </c>
      <c r="S16" s="637"/>
      <c r="T16" s="637"/>
      <c r="U16" s="637"/>
      <c r="V16" s="637"/>
      <c r="W16" s="637"/>
      <c r="X16" s="637"/>
      <c r="Y16" s="638"/>
      <c r="Z16" s="639">
        <v>0.2</v>
      </c>
      <c r="AA16" s="639"/>
      <c r="AB16" s="639"/>
      <c r="AC16" s="639"/>
      <c r="AD16" s="640">
        <v>11753</v>
      </c>
      <c r="AE16" s="640"/>
      <c r="AF16" s="640"/>
      <c r="AG16" s="640"/>
      <c r="AH16" s="640"/>
      <c r="AI16" s="640"/>
      <c r="AJ16" s="640"/>
      <c r="AK16" s="640"/>
      <c r="AL16" s="641">
        <v>0.3</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t="s">
        <v>138</v>
      </c>
      <c r="BH16" s="637"/>
      <c r="BI16" s="637"/>
      <c r="BJ16" s="637"/>
      <c r="BK16" s="637"/>
      <c r="BL16" s="637"/>
      <c r="BM16" s="637"/>
      <c r="BN16" s="638"/>
      <c r="BO16" s="639" t="s">
        <v>232</v>
      </c>
      <c r="BP16" s="639"/>
      <c r="BQ16" s="639"/>
      <c r="BR16" s="639"/>
      <c r="BS16" s="640" t="s">
        <v>130</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v>17</v>
      </c>
      <c r="CS16" s="637"/>
      <c r="CT16" s="637"/>
      <c r="CU16" s="637"/>
      <c r="CV16" s="637"/>
      <c r="CW16" s="637"/>
      <c r="CX16" s="637"/>
      <c r="CY16" s="638"/>
      <c r="CZ16" s="639">
        <v>0</v>
      </c>
      <c r="DA16" s="639"/>
      <c r="DB16" s="639"/>
      <c r="DC16" s="639"/>
      <c r="DD16" s="645" t="s">
        <v>130</v>
      </c>
      <c r="DE16" s="637"/>
      <c r="DF16" s="637"/>
      <c r="DG16" s="637"/>
      <c r="DH16" s="637"/>
      <c r="DI16" s="637"/>
      <c r="DJ16" s="637"/>
      <c r="DK16" s="637"/>
      <c r="DL16" s="637"/>
      <c r="DM16" s="637"/>
      <c r="DN16" s="637"/>
      <c r="DO16" s="637"/>
      <c r="DP16" s="638"/>
      <c r="DQ16" s="645">
        <v>17</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21031</v>
      </c>
      <c r="S17" s="637"/>
      <c r="T17" s="637"/>
      <c r="U17" s="637"/>
      <c r="V17" s="637"/>
      <c r="W17" s="637"/>
      <c r="X17" s="637"/>
      <c r="Y17" s="638"/>
      <c r="Z17" s="639">
        <v>0.3</v>
      </c>
      <c r="AA17" s="639"/>
      <c r="AB17" s="639"/>
      <c r="AC17" s="639"/>
      <c r="AD17" s="640">
        <v>21031</v>
      </c>
      <c r="AE17" s="640"/>
      <c r="AF17" s="640"/>
      <c r="AG17" s="640"/>
      <c r="AH17" s="640"/>
      <c r="AI17" s="640"/>
      <c r="AJ17" s="640"/>
      <c r="AK17" s="640"/>
      <c r="AL17" s="641">
        <v>0.5</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t="s">
        <v>232</v>
      </c>
      <c r="BH17" s="637"/>
      <c r="BI17" s="637"/>
      <c r="BJ17" s="637"/>
      <c r="BK17" s="637"/>
      <c r="BL17" s="637"/>
      <c r="BM17" s="637"/>
      <c r="BN17" s="638"/>
      <c r="BO17" s="639" t="s">
        <v>130</v>
      </c>
      <c r="BP17" s="639"/>
      <c r="BQ17" s="639"/>
      <c r="BR17" s="639"/>
      <c r="BS17" s="640" t="s">
        <v>232</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421874</v>
      </c>
      <c r="CS17" s="637"/>
      <c r="CT17" s="637"/>
      <c r="CU17" s="637"/>
      <c r="CV17" s="637"/>
      <c r="CW17" s="637"/>
      <c r="CX17" s="637"/>
      <c r="CY17" s="638"/>
      <c r="CZ17" s="639">
        <v>6.6</v>
      </c>
      <c r="DA17" s="639"/>
      <c r="DB17" s="639"/>
      <c r="DC17" s="639"/>
      <c r="DD17" s="645" t="s">
        <v>232</v>
      </c>
      <c r="DE17" s="637"/>
      <c r="DF17" s="637"/>
      <c r="DG17" s="637"/>
      <c r="DH17" s="637"/>
      <c r="DI17" s="637"/>
      <c r="DJ17" s="637"/>
      <c r="DK17" s="637"/>
      <c r="DL17" s="637"/>
      <c r="DM17" s="637"/>
      <c r="DN17" s="637"/>
      <c r="DO17" s="637"/>
      <c r="DP17" s="638"/>
      <c r="DQ17" s="645">
        <v>421874</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9176</v>
      </c>
      <c r="S18" s="637"/>
      <c r="T18" s="637"/>
      <c r="U18" s="637"/>
      <c r="V18" s="637"/>
      <c r="W18" s="637"/>
      <c r="X18" s="637"/>
      <c r="Y18" s="638"/>
      <c r="Z18" s="639">
        <v>0.1</v>
      </c>
      <c r="AA18" s="639"/>
      <c r="AB18" s="639"/>
      <c r="AC18" s="639"/>
      <c r="AD18" s="640">
        <v>9176</v>
      </c>
      <c r="AE18" s="640"/>
      <c r="AF18" s="640"/>
      <c r="AG18" s="640"/>
      <c r="AH18" s="640"/>
      <c r="AI18" s="640"/>
      <c r="AJ18" s="640"/>
      <c r="AK18" s="640"/>
      <c r="AL18" s="641">
        <v>0.2</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232</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232</v>
      </c>
      <c r="DA18" s="639"/>
      <c r="DB18" s="639"/>
      <c r="DC18" s="639"/>
      <c r="DD18" s="645" t="s">
        <v>130</v>
      </c>
      <c r="DE18" s="637"/>
      <c r="DF18" s="637"/>
      <c r="DG18" s="637"/>
      <c r="DH18" s="637"/>
      <c r="DI18" s="637"/>
      <c r="DJ18" s="637"/>
      <c r="DK18" s="637"/>
      <c r="DL18" s="637"/>
      <c r="DM18" s="637"/>
      <c r="DN18" s="637"/>
      <c r="DO18" s="637"/>
      <c r="DP18" s="638"/>
      <c r="DQ18" s="645" t="s">
        <v>232</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9140</v>
      </c>
      <c r="S19" s="637"/>
      <c r="T19" s="637"/>
      <c r="U19" s="637"/>
      <c r="V19" s="637"/>
      <c r="W19" s="637"/>
      <c r="X19" s="637"/>
      <c r="Y19" s="638"/>
      <c r="Z19" s="639">
        <v>0.1</v>
      </c>
      <c r="AA19" s="639"/>
      <c r="AB19" s="639"/>
      <c r="AC19" s="639"/>
      <c r="AD19" s="640">
        <v>9140</v>
      </c>
      <c r="AE19" s="640"/>
      <c r="AF19" s="640"/>
      <c r="AG19" s="640"/>
      <c r="AH19" s="640"/>
      <c r="AI19" s="640"/>
      <c r="AJ19" s="640"/>
      <c r="AK19" s="640"/>
      <c r="AL19" s="641">
        <v>0.2</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t="s">
        <v>232</v>
      </c>
      <c r="BH19" s="637"/>
      <c r="BI19" s="637"/>
      <c r="BJ19" s="637"/>
      <c r="BK19" s="637"/>
      <c r="BL19" s="637"/>
      <c r="BM19" s="637"/>
      <c r="BN19" s="638"/>
      <c r="BO19" s="639" t="s">
        <v>130</v>
      </c>
      <c r="BP19" s="639"/>
      <c r="BQ19" s="639"/>
      <c r="BR19" s="639"/>
      <c r="BS19" s="640" t="s">
        <v>130</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232</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v>36</v>
      </c>
      <c r="S20" s="637"/>
      <c r="T20" s="637"/>
      <c r="U20" s="637"/>
      <c r="V20" s="637"/>
      <c r="W20" s="637"/>
      <c r="X20" s="637"/>
      <c r="Y20" s="638"/>
      <c r="Z20" s="639">
        <v>0</v>
      </c>
      <c r="AA20" s="639"/>
      <c r="AB20" s="639"/>
      <c r="AC20" s="639"/>
      <c r="AD20" s="640">
        <v>36</v>
      </c>
      <c r="AE20" s="640"/>
      <c r="AF20" s="640"/>
      <c r="AG20" s="640"/>
      <c r="AH20" s="640"/>
      <c r="AI20" s="640"/>
      <c r="AJ20" s="640"/>
      <c r="AK20" s="640"/>
      <c r="AL20" s="641">
        <v>0</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t="s">
        <v>138</v>
      </c>
      <c r="BH20" s="637"/>
      <c r="BI20" s="637"/>
      <c r="BJ20" s="637"/>
      <c r="BK20" s="637"/>
      <c r="BL20" s="637"/>
      <c r="BM20" s="637"/>
      <c r="BN20" s="638"/>
      <c r="BO20" s="639" t="s">
        <v>130</v>
      </c>
      <c r="BP20" s="639"/>
      <c r="BQ20" s="639"/>
      <c r="BR20" s="639"/>
      <c r="BS20" s="640" t="s">
        <v>130</v>
      </c>
      <c r="BT20" s="640"/>
      <c r="BU20" s="640"/>
      <c r="BV20" s="640"/>
      <c r="BW20" s="640"/>
      <c r="BX20" s="640"/>
      <c r="BY20" s="640"/>
      <c r="BZ20" s="640"/>
      <c r="CA20" s="640"/>
      <c r="CB20" s="644"/>
      <c r="CD20" s="633" t="s">
        <v>275</v>
      </c>
      <c r="CE20" s="634"/>
      <c r="CF20" s="634"/>
      <c r="CG20" s="634"/>
      <c r="CH20" s="634"/>
      <c r="CI20" s="634"/>
      <c r="CJ20" s="634"/>
      <c r="CK20" s="634"/>
      <c r="CL20" s="634"/>
      <c r="CM20" s="634"/>
      <c r="CN20" s="634"/>
      <c r="CO20" s="634"/>
      <c r="CP20" s="634"/>
      <c r="CQ20" s="635"/>
      <c r="CR20" s="636">
        <v>6379209</v>
      </c>
      <c r="CS20" s="637"/>
      <c r="CT20" s="637"/>
      <c r="CU20" s="637"/>
      <c r="CV20" s="637"/>
      <c r="CW20" s="637"/>
      <c r="CX20" s="637"/>
      <c r="CY20" s="638"/>
      <c r="CZ20" s="639">
        <v>100</v>
      </c>
      <c r="DA20" s="639"/>
      <c r="DB20" s="639"/>
      <c r="DC20" s="639"/>
      <c r="DD20" s="645">
        <v>589363</v>
      </c>
      <c r="DE20" s="637"/>
      <c r="DF20" s="637"/>
      <c r="DG20" s="637"/>
      <c r="DH20" s="637"/>
      <c r="DI20" s="637"/>
      <c r="DJ20" s="637"/>
      <c r="DK20" s="637"/>
      <c r="DL20" s="637"/>
      <c r="DM20" s="637"/>
      <c r="DN20" s="637"/>
      <c r="DO20" s="637"/>
      <c r="DP20" s="638"/>
      <c r="DQ20" s="645">
        <v>4699342</v>
      </c>
      <c r="DR20" s="637"/>
      <c r="DS20" s="637"/>
      <c r="DT20" s="637"/>
      <c r="DU20" s="637"/>
      <c r="DV20" s="637"/>
      <c r="DW20" s="637"/>
      <c r="DX20" s="637"/>
      <c r="DY20" s="637"/>
      <c r="DZ20" s="637"/>
      <c r="EA20" s="637"/>
      <c r="EB20" s="637"/>
      <c r="EC20" s="646"/>
    </row>
    <row r="21" spans="2:133" ht="11.25" customHeight="1" x14ac:dyDescent="0.2">
      <c r="B21" s="633" t="s">
        <v>276</v>
      </c>
      <c r="C21" s="634"/>
      <c r="D21" s="634"/>
      <c r="E21" s="634"/>
      <c r="F21" s="634"/>
      <c r="G21" s="634"/>
      <c r="H21" s="634"/>
      <c r="I21" s="634"/>
      <c r="J21" s="634"/>
      <c r="K21" s="634"/>
      <c r="L21" s="634"/>
      <c r="M21" s="634"/>
      <c r="N21" s="634"/>
      <c r="O21" s="634"/>
      <c r="P21" s="634"/>
      <c r="Q21" s="635"/>
      <c r="R21" s="636">
        <v>2245326</v>
      </c>
      <c r="S21" s="637"/>
      <c r="T21" s="637"/>
      <c r="U21" s="637"/>
      <c r="V21" s="637"/>
      <c r="W21" s="637"/>
      <c r="X21" s="637"/>
      <c r="Y21" s="638"/>
      <c r="Z21" s="639">
        <v>31.4</v>
      </c>
      <c r="AA21" s="639"/>
      <c r="AB21" s="639"/>
      <c r="AC21" s="639"/>
      <c r="AD21" s="640">
        <v>2083397</v>
      </c>
      <c r="AE21" s="640"/>
      <c r="AF21" s="640"/>
      <c r="AG21" s="640"/>
      <c r="AH21" s="640"/>
      <c r="AI21" s="640"/>
      <c r="AJ21" s="640"/>
      <c r="AK21" s="640"/>
      <c r="AL21" s="641">
        <v>51.4</v>
      </c>
      <c r="AM21" s="642"/>
      <c r="AN21" s="642"/>
      <c r="AO21" s="643"/>
      <c r="AP21" s="633" t="s">
        <v>277</v>
      </c>
      <c r="AQ21" s="652"/>
      <c r="AR21" s="652"/>
      <c r="AS21" s="652"/>
      <c r="AT21" s="652"/>
      <c r="AU21" s="652"/>
      <c r="AV21" s="652"/>
      <c r="AW21" s="652"/>
      <c r="AX21" s="652"/>
      <c r="AY21" s="652"/>
      <c r="AZ21" s="652"/>
      <c r="BA21" s="652"/>
      <c r="BB21" s="652"/>
      <c r="BC21" s="652"/>
      <c r="BD21" s="652"/>
      <c r="BE21" s="652"/>
      <c r="BF21" s="653"/>
      <c r="BG21" s="636" t="s">
        <v>232</v>
      </c>
      <c r="BH21" s="637"/>
      <c r="BI21" s="637"/>
      <c r="BJ21" s="637"/>
      <c r="BK21" s="637"/>
      <c r="BL21" s="637"/>
      <c r="BM21" s="637"/>
      <c r="BN21" s="638"/>
      <c r="BO21" s="639" t="s">
        <v>130</v>
      </c>
      <c r="BP21" s="639"/>
      <c r="BQ21" s="639"/>
      <c r="BR21" s="639"/>
      <c r="BS21" s="640" t="s">
        <v>130</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278</v>
      </c>
      <c r="C22" s="634"/>
      <c r="D22" s="634"/>
      <c r="E22" s="634"/>
      <c r="F22" s="634"/>
      <c r="G22" s="634"/>
      <c r="H22" s="634"/>
      <c r="I22" s="634"/>
      <c r="J22" s="634"/>
      <c r="K22" s="634"/>
      <c r="L22" s="634"/>
      <c r="M22" s="634"/>
      <c r="N22" s="634"/>
      <c r="O22" s="634"/>
      <c r="P22" s="634"/>
      <c r="Q22" s="635"/>
      <c r="R22" s="636">
        <v>2083397</v>
      </c>
      <c r="S22" s="637"/>
      <c r="T22" s="637"/>
      <c r="U22" s="637"/>
      <c r="V22" s="637"/>
      <c r="W22" s="637"/>
      <c r="X22" s="637"/>
      <c r="Y22" s="638"/>
      <c r="Z22" s="639">
        <v>29.1</v>
      </c>
      <c r="AA22" s="639"/>
      <c r="AB22" s="639"/>
      <c r="AC22" s="639"/>
      <c r="AD22" s="640">
        <v>2083397</v>
      </c>
      <c r="AE22" s="640"/>
      <c r="AF22" s="640"/>
      <c r="AG22" s="640"/>
      <c r="AH22" s="640"/>
      <c r="AI22" s="640"/>
      <c r="AJ22" s="640"/>
      <c r="AK22" s="640"/>
      <c r="AL22" s="641">
        <v>51.4</v>
      </c>
      <c r="AM22" s="642"/>
      <c r="AN22" s="642"/>
      <c r="AO22" s="643"/>
      <c r="AP22" s="633" t="s">
        <v>279</v>
      </c>
      <c r="AQ22" s="652"/>
      <c r="AR22" s="652"/>
      <c r="AS22" s="652"/>
      <c r="AT22" s="652"/>
      <c r="AU22" s="652"/>
      <c r="AV22" s="652"/>
      <c r="AW22" s="652"/>
      <c r="AX22" s="652"/>
      <c r="AY22" s="652"/>
      <c r="AZ22" s="652"/>
      <c r="BA22" s="652"/>
      <c r="BB22" s="652"/>
      <c r="BC22" s="652"/>
      <c r="BD22" s="652"/>
      <c r="BE22" s="652"/>
      <c r="BF22" s="653"/>
      <c r="BG22" s="636" t="s">
        <v>232</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281</v>
      </c>
      <c r="C23" s="634"/>
      <c r="D23" s="634"/>
      <c r="E23" s="634"/>
      <c r="F23" s="634"/>
      <c r="G23" s="634"/>
      <c r="H23" s="634"/>
      <c r="I23" s="634"/>
      <c r="J23" s="634"/>
      <c r="K23" s="634"/>
      <c r="L23" s="634"/>
      <c r="M23" s="634"/>
      <c r="N23" s="634"/>
      <c r="O23" s="634"/>
      <c r="P23" s="634"/>
      <c r="Q23" s="635"/>
      <c r="R23" s="636">
        <v>161850</v>
      </c>
      <c r="S23" s="637"/>
      <c r="T23" s="637"/>
      <c r="U23" s="637"/>
      <c r="V23" s="637"/>
      <c r="W23" s="637"/>
      <c r="X23" s="637"/>
      <c r="Y23" s="638"/>
      <c r="Z23" s="639">
        <v>2.2999999999999998</v>
      </c>
      <c r="AA23" s="639"/>
      <c r="AB23" s="639"/>
      <c r="AC23" s="639"/>
      <c r="AD23" s="640" t="s">
        <v>130</v>
      </c>
      <c r="AE23" s="640"/>
      <c r="AF23" s="640"/>
      <c r="AG23" s="640"/>
      <c r="AH23" s="640"/>
      <c r="AI23" s="640"/>
      <c r="AJ23" s="640"/>
      <c r="AK23" s="640"/>
      <c r="AL23" s="641" t="s">
        <v>130</v>
      </c>
      <c r="AM23" s="642"/>
      <c r="AN23" s="642"/>
      <c r="AO23" s="643"/>
      <c r="AP23" s="633" t="s">
        <v>282</v>
      </c>
      <c r="AQ23" s="652"/>
      <c r="AR23" s="652"/>
      <c r="AS23" s="652"/>
      <c r="AT23" s="652"/>
      <c r="AU23" s="652"/>
      <c r="AV23" s="652"/>
      <c r="AW23" s="652"/>
      <c r="AX23" s="652"/>
      <c r="AY23" s="652"/>
      <c r="AZ23" s="652"/>
      <c r="BA23" s="652"/>
      <c r="BB23" s="652"/>
      <c r="BC23" s="652"/>
      <c r="BD23" s="652"/>
      <c r="BE23" s="652"/>
      <c r="BF23" s="653"/>
      <c r="BG23" s="636" t="s">
        <v>138</v>
      </c>
      <c r="BH23" s="637"/>
      <c r="BI23" s="637"/>
      <c r="BJ23" s="637"/>
      <c r="BK23" s="637"/>
      <c r="BL23" s="637"/>
      <c r="BM23" s="637"/>
      <c r="BN23" s="638"/>
      <c r="BO23" s="639" t="s">
        <v>232</v>
      </c>
      <c r="BP23" s="639"/>
      <c r="BQ23" s="639"/>
      <c r="BR23" s="639"/>
      <c r="BS23" s="640" t="s">
        <v>232</v>
      </c>
      <c r="BT23" s="640"/>
      <c r="BU23" s="640"/>
      <c r="BV23" s="640"/>
      <c r="BW23" s="640"/>
      <c r="BX23" s="640"/>
      <c r="BY23" s="640"/>
      <c r="BZ23" s="640"/>
      <c r="CA23" s="640"/>
      <c r="CB23" s="644"/>
      <c r="CD23" s="618" t="s">
        <v>221</v>
      </c>
      <c r="CE23" s="619"/>
      <c r="CF23" s="619"/>
      <c r="CG23" s="619"/>
      <c r="CH23" s="619"/>
      <c r="CI23" s="619"/>
      <c r="CJ23" s="619"/>
      <c r="CK23" s="619"/>
      <c r="CL23" s="619"/>
      <c r="CM23" s="619"/>
      <c r="CN23" s="619"/>
      <c r="CO23" s="619"/>
      <c r="CP23" s="619"/>
      <c r="CQ23" s="620"/>
      <c r="CR23" s="618" t="s">
        <v>283</v>
      </c>
      <c r="CS23" s="619"/>
      <c r="CT23" s="619"/>
      <c r="CU23" s="619"/>
      <c r="CV23" s="619"/>
      <c r="CW23" s="619"/>
      <c r="CX23" s="619"/>
      <c r="CY23" s="620"/>
      <c r="CZ23" s="618" t="s">
        <v>284</v>
      </c>
      <c r="DA23" s="619"/>
      <c r="DB23" s="619"/>
      <c r="DC23" s="620"/>
      <c r="DD23" s="618" t="s">
        <v>285</v>
      </c>
      <c r="DE23" s="619"/>
      <c r="DF23" s="619"/>
      <c r="DG23" s="619"/>
      <c r="DH23" s="619"/>
      <c r="DI23" s="619"/>
      <c r="DJ23" s="619"/>
      <c r="DK23" s="620"/>
      <c r="DL23" s="665" t="s">
        <v>286</v>
      </c>
      <c r="DM23" s="666"/>
      <c r="DN23" s="666"/>
      <c r="DO23" s="666"/>
      <c r="DP23" s="666"/>
      <c r="DQ23" s="666"/>
      <c r="DR23" s="666"/>
      <c r="DS23" s="666"/>
      <c r="DT23" s="666"/>
      <c r="DU23" s="666"/>
      <c r="DV23" s="667"/>
      <c r="DW23" s="618" t="s">
        <v>287</v>
      </c>
      <c r="DX23" s="619"/>
      <c r="DY23" s="619"/>
      <c r="DZ23" s="619"/>
      <c r="EA23" s="619"/>
      <c r="EB23" s="619"/>
      <c r="EC23" s="620"/>
    </row>
    <row r="24" spans="2:133" ht="11.25" customHeight="1" x14ac:dyDescent="0.2">
      <c r="B24" s="633" t="s">
        <v>288</v>
      </c>
      <c r="C24" s="634"/>
      <c r="D24" s="634"/>
      <c r="E24" s="634"/>
      <c r="F24" s="634"/>
      <c r="G24" s="634"/>
      <c r="H24" s="634"/>
      <c r="I24" s="634"/>
      <c r="J24" s="634"/>
      <c r="K24" s="634"/>
      <c r="L24" s="634"/>
      <c r="M24" s="634"/>
      <c r="N24" s="634"/>
      <c r="O24" s="634"/>
      <c r="P24" s="634"/>
      <c r="Q24" s="635"/>
      <c r="R24" s="636">
        <v>79</v>
      </c>
      <c r="S24" s="637"/>
      <c r="T24" s="637"/>
      <c r="U24" s="637"/>
      <c r="V24" s="637"/>
      <c r="W24" s="637"/>
      <c r="X24" s="637"/>
      <c r="Y24" s="638"/>
      <c r="Z24" s="639">
        <v>0</v>
      </c>
      <c r="AA24" s="639"/>
      <c r="AB24" s="639"/>
      <c r="AC24" s="639"/>
      <c r="AD24" s="640" t="s">
        <v>232</v>
      </c>
      <c r="AE24" s="640"/>
      <c r="AF24" s="640"/>
      <c r="AG24" s="640"/>
      <c r="AH24" s="640"/>
      <c r="AI24" s="640"/>
      <c r="AJ24" s="640"/>
      <c r="AK24" s="640"/>
      <c r="AL24" s="641" t="s">
        <v>130</v>
      </c>
      <c r="AM24" s="642"/>
      <c r="AN24" s="642"/>
      <c r="AO24" s="643"/>
      <c r="AP24" s="633" t="s">
        <v>289</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138</v>
      </c>
      <c r="BP24" s="639"/>
      <c r="BQ24" s="639"/>
      <c r="BR24" s="639"/>
      <c r="BS24" s="640" t="s">
        <v>130</v>
      </c>
      <c r="BT24" s="640"/>
      <c r="BU24" s="640"/>
      <c r="BV24" s="640"/>
      <c r="BW24" s="640"/>
      <c r="BX24" s="640"/>
      <c r="BY24" s="640"/>
      <c r="BZ24" s="640"/>
      <c r="CA24" s="640"/>
      <c r="CB24" s="644"/>
      <c r="CD24" s="622" t="s">
        <v>290</v>
      </c>
      <c r="CE24" s="623"/>
      <c r="CF24" s="623"/>
      <c r="CG24" s="623"/>
      <c r="CH24" s="623"/>
      <c r="CI24" s="623"/>
      <c r="CJ24" s="623"/>
      <c r="CK24" s="623"/>
      <c r="CL24" s="623"/>
      <c r="CM24" s="623"/>
      <c r="CN24" s="623"/>
      <c r="CO24" s="623"/>
      <c r="CP24" s="623"/>
      <c r="CQ24" s="624"/>
      <c r="CR24" s="625">
        <v>2225321</v>
      </c>
      <c r="CS24" s="626"/>
      <c r="CT24" s="626"/>
      <c r="CU24" s="626"/>
      <c r="CV24" s="626"/>
      <c r="CW24" s="626"/>
      <c r="CX24" s="626"/>
      <c r="CY24" s="627"/>
      <c r="CZ24" s="630">
        <v>34.9</v>
      </c>
      <c r="DA24" s="631"/>
      <c r="DB24" s="631"/>
      <c r="DC24" s="647"/>
      <c r="DD24" s="668">
        <v>1591492</v>
      </c>
      <c r="DE24" s="626"/>
      <c r="DF24" s="626"/>
      <c r="DG24" s="626"/>
      <c r="DH24" s="626"/>
      <c r="DI24" s="626"/>
      <c r="DJ24" s="626"/>
      <c r="DK24" s="627"/>
      <c r="DL24" s="668">
        <v>1570480</v>
      </c>
      <c r="DM24" s="626"/>
      <c r="DN24" s="626"/>
      <c r="DO24" s="626"/>
      <c r="DP24" s="626"/>
      <c r="DQ24" s="626"/>
      <c r="DR24" s="626"/>
      <c r="DS24" s="626"/>
      <c r="DT24" s="626"/>
      <c r="DU24" s="626"/>
      <c r="DV24" s="627"/>
      <c r="DW24" s="630">
        <v>38.799999999999997</v>
      </c>
      <c r="DX24" s="631"/>
      <c r="DY24" s="631"/>
      <c r="DZ24" s="631"/>
      <c r="EA24" s="631"/>
      <c r="EB24" s="631"/>
      <c r="EC24" s="632"/>
    </row>
    <row r="25" spans="2:133" ht="11.25" customHeight="1" x14ac:dyDescent="0.2">
      <c r="B25" s="633" t="s">
        <v>291</v>
      </c>
      <c r="C25" s="634"/>
      <c r="D25" s="634"/>
      <c r="E25" s="634"/>
      <c r="F25" s="634"/>
      <c r="G25" s="634"/>
      <c r="H25" s="634"/>
      <c r="I25" s="634"/>
      <c r="J25" s="634"/>
      <c r="K25" s="634"/>
      <c r="L25" s="634"/>
      <c r="M25" s="634"/>
      <c r="N25" s="634"/>
      <c r="O25" s="634"/>
      <c r="P25" s="634"/>
      <c r="Q25" s="635"/>
      <c r="R25" s="636">
        <v>4210780</v>
      </c>
      <c r="S25" s="637"/>
      <c r="T25" s="637"/>
      <c r="U25" s="637"/>
      <c r="V25" s="637"/>
      <c r="W25" s="637"/>
      <c r="X25" s="637"/>
      <c r="Y25" s="638"/>
      <c r="Z25" s="639">
        <v>58.9</v>
      </c>
      <c r="AA25" s="639"/>
      <c r="AB25" s="639"/>
      <c r="AC25" s="639"/>
      <c r="AD25" s="640">
        <v>4048851</v>
      </c>
      <c r="AE25" s="640"/>
      <c r="AF25" s="640"/>
      <c r="AG25" s="640"/>
      <c r="AH25" s="640"/>
      <c r="AI25" s="640"/>
      <c r="AJ25" s="640"/>
      <c r="AK25" s="640"/>
      <c r="AL25" s="641">
        <v>99.9</v>
      </c>
      <c r="AM25" s="642"/>
      <c r="AN25" s="642"/>
      <c r="AO25" s="643"/>
      <c r="AP25" s="633" t="s">
        <v>292</v>
      </c>
      <c r="AQ25" s="652"/>
      <c r="AR25" s="652"/>
      <c r="AS25" s="652"/>
      <c r="AT25" s="652"/>
      <c r="AU25" s="652"/>
      <c r="AV25" s="652"/>
      <c r="AW25" s="652"/>
      <c r="AX25" s="652"/>
      <c r="AY25" s="652"/>
      <c r="AZ25" s="652"/>
      <c r="BA25" s="652"/>
      <c r="BB25" s="652"/>
      <c r="BC25" s="652"/>
      <c r="BD25" s="652"/>
      <c r="BE25" s="652"/>
      <c r="BF25" s="653"/>
      <c r="BG25" s="636" t="s">
        <v>232</v>
      </c>
      <c r="BH25" s="637"/>
      <c r="BI25" s="637"/>
      <c r="BJ25" s="637"/>
      <c r="BK25" s="637"/>
      <c r="BL25" s="637"/>
      <c r="BM25" s="637"/>
      <c r="BN25" s="638"/>
      <c r="BO25" s="639" t="s">
        <v>232</v>
      </c>
      <c r="BP25" s="639"/>
      <c r="BQ25" s="639"/>
      <c r="BR25" s="639"/>
      <c r="BS25" s="640" t="s">
        <v>138</v>
      </c>
      <c r="BT25" s="640"/>
      <c r="BU25" s="640"/>
      <c r="BV25" s="640"/>
      <c r="BW25" s="640"/>
      <c r="BX25" s="640"/>
      <c r="BY25" s="640"/>
      <c r="BZ25" s="640"/>
      <c r="CA25" s="640"/>
      <c r="CB25" s="644"/>
      <c r="CD25" s="633" t="s">
        <v>293</v>
      </c>
      <c r="CE25" s="634"/>
      <c r="CF25" s="634"/>
      <c r="CG25" s="634"/>
      <c r="CH25" s="634"/>
      <c r="CI25" s="634"/>
      <c r="CJ25" s="634"/>
      <c r="CK25" s="634"/>
      <c r="CL25" s="634"/>
      <c r="CM25" s="634"/>
      <c r="CN25" s="634"/>
      <c r="CO25" s="634"/>
      <c r="CP25" s="634"/>
      <c r="CQ25" s="635"/>
      <c r="CR25" s="636">
        <v>958777</v>
      </c>
      <c r="CS25" s="657"/>
      <c r="CT25" s="657"/>
      <c r="CU25" s="657"/>
      <c r="CV25" s="657"/>
      <c r="CW25" s="657"/>
      <c r="CX25" s="657"/>
      <c r="CY25" s="658"/>
      <c r="CZ25" s="641">
        <v>15</v>
      </c>
      <c r="DA25" s="669"/>
      <c r="DB25" s="669"/>
      <c r="DC25" s="671"/>
      <c r="DD25" s="645">
        <v>914919</v>
      </c>
      <c r="DE25" s="657"/>
      <c r="DF25" s="657"/>
      <c r="DG25" s="657"/>
      <c r="DH25" s="657"/>
      <c r="DI25" s="657"/>
      <c r="DJ25" s="657"/>
      <c r="DK25" s="658"/>
      <c r="DL25" s="645">
        <v>899674</v>
      </c>
      <c r="DM25" s="657"/>
      <c r="DN25" s="657"/>
      <c r="DO25" s="657"/>
      <c r="DP25" s="657"/>
      <c r="DQ25" s="657"/>
      <c r="DR25" s="657"/>
      <c r="DS25" s="657"/>
      <c r="DT25" s="657"/>
      <c r="DU25" s="657"/>
      <c r="DV25" s="658"/>
      <c r="DW25" s="641">
        <v>22.2</v>
      </c>
      <c r="DX25" s="669"/>
      <c r="DY25" s="669"/>
      <c r="DZ25" s="669"/>
      <c r="EA25" s="669"/>
      <c r="EB25" s="669"/>
      <c r="EC25" s="670"/>
    </row>
    <row r="26" spans="2:133" ht="11.25" customHeight="1" x14ac:dyDescent="0.2">
      <c r="B26" s="633" t="s">
        <v>294</v>
      </c>
      <c r="C26" s="634"/>
      <c r="D26" s="634"/>
      <c r="E26" s="634"/>
      <c r="F26" s="634"/>
      <c r="G26" s="634"/>
      <c r="H26" s="634"/>
      <c r="I26" s="634"/>
      <c r="J26" s="634"/>
      <c r="K26" s="634"/>
      <c r="L26" s="634"/>
      <c r="M26" s="634"/>
      <c r="N26" s="634"/>
      <c r="O26" s="634"/>
      <c r="P26" s="634"/>
      <c r="Q26" s="635"/>
      <c r="R26" s="636">
        <v>2057</v>
      </c>
      <c r="S26" s="637"/>
      <c r="T26" s="637"/>
      <c r="U26" s="637"/>
      <c r="V26" s="637"/>
      <c r="W26" s="637"/>
      <c r="X26" s="637"/>
      <c r="Y26" s="638"/>
      <c r="Z26" s="639">
        <v>0</v>
      </c>
      <c r="AA26" s="639"/>
      <c r="AB26" s="639"/>
      <c r="AC26" s="639"/>
      <c r="AD26" s="640">
        <v>2057</v>
      </c>
      <c r="AE26" s="640"/>
      <c r="AF26" s="640"/>
      <c r="AG26" s="640"/>
      <c r="AH26" s="640"/>
      <c r="AI26" s="640"/>
      <c r="AJ26" s="640"/>
      <c r="AK26" s="640"/>
      <c r="AL26" s="641">
        <v>0.1</v>
      </c>
      <c r="AM26" s="642"/>
      <c r="AN26" s="642"/>
      <c r="AO26" s="643"/>
      <c r="AP26" s="633" t="s">
        <v>295</v>
      </c>
      <c r="AQ26" s="652"/>
      <c r="AR26" s="652"/>
      <c r="AS26" s="652"/>
      <c r="AT26" s="652"/>
      <c r="AU26" s="652"/>
      <c r="AV26" s="652"/>
      <c r="AW26" s="652"/>
      <c r="AX26" s="652"/>
      <c r="AY26" s="652"/>
      <c r="AZ26" s="652"/>
      <c r="BA26" s="652"/>
      <c r="BB26" s="652"/>
      <c r="BC26" s="652"/>
      <c r="BD26" s="652"/>
      <c r="BE26" s="652"/>
      <c r="BF26" s="653"/>
      <c r="BG26" s="636" t="s">
        <v>232</v>
      </c>
      <c r="BH26" s="637"/>
      <c r="BI26" s="637"/>
      <c r="BJ26" s="637"/>
      <c r="BK26" s="637"/>
      <c r="BL26" s="637"/>
      <c r="BM26" s="637"/>
      <c r="BN26" s="638"/>
      <c r="BO26" s="639" t="s">
        <v>232</v>
      </c>
      <c r="BP26" s="639"/>
      <c r="BQ26" s="639"/>
      <c r="BR26" s="639"/>
      <c r="BS26" s="640" t="s">
        <v>130</v>
      </c>
      <c r="BT26" s="640"/>
      <c r="BU26" s="640"/>
      <c r="BV26" s="640"/>
      <c r="BW26" s="640"/>
      <c r="BX26" s="640"/>
      <c r="BY26" s="640"/>
      <c r="BZ26" s="640"/>
      <c r="CA26" s="640"/>
      <c r="CB26" s="644"/>
      <c r="CD26" s="633" t="s">
        <v>296</v>
      </c>
      <c r="CE26" s="634"/>
      <c r="CF26" s="634"/>
      <c r="CG26" s="634"/>
      <c r="CH26" s="634"/>
      <c r="CI26" s="634"/>
      <c r="CJ26" s="634"/>
      <c r="CK26" s="634"/>
      <c r="CL26" s="634"/>
      <c r="CM26" s="634"/>
      <c r="CN26" s="634"/>
      <c r="CO26" s="634"/>
      <c r="CP26" s="634"/>
      <c r="CQ26" s="635"/>
      <c r="CR26" s="636">
        <v>537846</v>
      </c>
      <c r="CS26" s="637"/>
      <c r="CT26" s="637"/>
      <c r="CU26" s="637"/>
      <c r="CV26" s="637"/>
      <c r="CW26" s="637"/>
      <c r="CX26" s="637"/>
      <c r="CY26" s="638"/>
      <c r="CZ26" s="641">
        <v>8.4</v>
      </c>
      <c r="DA26" s="669"/>
      <c r="DB26" s="669"/>
      <c r="DC26" s="671"/>
      <c r="DD26" s="645">
        <v>499371</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9"/>
      <c r="DY26" s="669"/>
      <c r="DZ26" s="669"/>
      <c r="EA26" s="669"/>
      <c r="EB26" s="669"/>
      <c r="EC26" s="670"/>
    </row>
    <row r="27" spans="2:133" ht="11.25" customHeight="1" x14ac:dyDescent="0.2">
      <c r="B27" s="633" t="s">
        <v>297</v>
      </c>
      <c r="C27" s="634"/>
      <c r="D27" s="634"/>
      <c r="E27" s="634"/>
      <c r="F27" s="634"/>
      <c r="G27" s="634"/>
      <c r="H27" s="634"/>
      <c r="I27" s="634"/>
      <c r="J27" s="634"/>
      <c r="K27" s="634"/>
      <c r="L27" s="634"/>
      <c r="M27" s="634"/>
      <c r="N27" s="634"/>
      <c r="O27" s="634"/>
      <c r="P27" s="634"/>
      <c r="Q27" s="635"/>
      <c r="R27" s="636">
        <v>80628</v>
      </c>
      <c r="S27" s="637"/>
      <c r="T27" s="637"/>
      <c r="U27" s="637"/>
      <c r="V27" s="637"/>
      <c r="W27" s="637"/>
      <c r="X27" s="637"/>
      <c r="Y27" s="638"/>
      <c r="Z27" s="639">
        <v>1.1000000000000001</v>
      </c>
      <c r="AA27" s="639"/>
      <c r="AB27" s="639"/>
      <c r="AC27" s="639"/>
      <c r="AD27" s="640" t="s">
        <v>130</v>
      </c>
      <c r="AE27" s="640"/>
      <c r="AF27" s="640"/>
      <c r="AG27" s="640"/>
      <c r="AH27" s="640"/>
      <c r="AI27" s="640"/>
      <c r="AJ27" s="640"/>
      <c r="AK27" s="640"/>
      <c r="AL27" s="641" t="s">
        <v>138</v>
      </c>
      <c r="AM27" s="642"/>
      <c r="AN27" s="642"/>
      <c r="AO27" s="643"/>
      <c r="AP27" s="633" t="s">
        <v>298</v>
      </c>
      <c r="AQ27" s="634"/>
      <c r="AR27" s="634"/>
      <c r="AS27" s="634"/>
      <c r="AT27" s="634"/>
      <c r="AU27" s="634"/>
      <c r="AV27" s="634"/>
      <c r="AW27" s="634"/>
      <c r="AX27" s="634"/>
      <c r="AY27" s="634"/>
      <c r="AZ27" s="634"/>
      <c r="BA27" s="634"/>
      <c r="BB27" s="634"/>
      <c r="BC27" s="634"/>
      <c r="BD27" s="634"/>
      <c r="BE27" s="634"/>
      <c r="BF27" s="635"/>
      <c r="BG27" s="636">
        <v>1507544</v>
      </c>
      <c r="BH27" s="637"/>
      <c r="BI27" s="637"/>
      <c r="BJ27" s="637"/>
      <c r="BK27" s="637"/>
      <c r="BL27" s="637"/>
      <c r="BM27" s="637"/>
      <c r="BN27" s="638"/>
      <c r="BO27" s="639">
        <v>100</v>
      </c>
      <c r="BP27" s="639"/>
      <c r="BQ27" s="639"/>
      <c r="BR27" s="639"/>
      <c r="BS27" s="640" t="s">
        <v>232</v>
      </c>
      <c r="BT27" s="640"/>
      <c r="BU27" s="640"/>
      <c r="BV27" s="640"/>
      <c r="BW27" s="640"/>
      <c r="BX27" s="640"/>
      <c r="BY27" s="640"/>
      <c r="BZ27" s="640"/>
      <c r="CA27" s="640"/>
      <c r="CB27" s="644"/>
      <c r="CD27" s="633" t="s">
        <v>299</v>
      </c>
      <c r="CE27" s="634"/>
      <c r="CF27" s="634"/>
      <c r="CG27" s="634"/>
      <c r="CH27" s="634"/>
      <c r="CI27" s="634"/>
      <c r="CJ27" s="634"/>
      <c r="CK27" s="634"/>
      <c r="CL27" s="634"/>
      <c r="CM27" s="634"/>
      <c r="CN27" s="634"/>
      <c r="CO27" s="634"/>
      <c r="CP27" s="634"/>
      <c r="CQ27" s="635"/>
      <c r="CR27" s="636">
        <v>844670</v>
      </c>
      <c r="CS27" s="657"/>
      <c r="CT27" s="657"/>
      <c r="CU27" s="657"/>
      <c r="CV27" s="657"/>
      <c r="CW27" s="657"/>
      <c r="CX27" s="657"/>
      <c r="CY27" s="658"/>
      <c r="CZ27" s="641">
        <v>13.2</v>
      </c>
      <c r="DA27" s="669"/>
      <c r="DB27" s="669"/>
      <c r="DC27" s="671"/>
      <c r="DD27" s="645">
        <v>254699</v>
      </c>
      <c r="DE27" s="657"/>
      <c r="DF27" s="657"/>
      <c r="DG27" s="657"/>
      <c r="DH27" s="657"/>
      <c r="DI27" s="657"/>
      <c r="DJ27" s="657"/>
      <c r="DK27" s="658"/>
      <c r="DL27" s="645">
        <v>248932</v>
      </c>
      <c r="DM27" s="657"/>
      <c r="DN27" s="657"/>
      <c r="DO27" s="657"/>
      <c r="DP27" s="657"/>
      <c r="DQ27" s="657"/>
      <c r="DR27" s="657"/>
      <c r="DS27" s="657"/>
      <c r="DT27" s="657"/>
      <c r="DU27" s="657"/>
      <c r="DV27" s="658"/>
      <c r="DW27" s="641">
        <v>6.1</v>
      </c>
      <c r="DX27" s="669"/>
      <c r="DY27" s="669"/>
      <c r="DZ27" s="669"/>
      <c r="EA27" s="669"/>
      <c r="EB27" s="669"/>
      <c r="EC27" s="670"/>
    </row>
    <row r="28" spans="2:133" ht="11.25" customHeight="1" x14ac:dyDescent="0.2">
      <c r="B28" s="633" t="s">
        <v>300</v>
      </c>
      <c r="C28" s="634"/>
      <c r="D28" s="634"/>
      <c r="E28" s="634"/>
      <c r="F28" s="634"/>
      <c r="G28" s="634"/>
      <c r="H28" s="634"/>
      <c r="I28" s="634"/>
      <c r="J28" s="634"/>
      <c r="K28" s="634"/>
      <c r="L28" s="634"/>
      <c r="M28" s="634"/>
      <c r="N28" s="634"/>
      <c r="O28" s="634"/>
      <c r="P28" s="634"/>
      <c r="Q28" s="635"/>
      <c r="R28" s="636">
        <v>22197</v>
      </c>
      <c r="S28" s="637"/>
      <c r="T28" s="637"/>
      <c r="U28" s="637"/>
      <c r="V28" s="637"/>
      <c r="W28" s="637"/>
      <c r="X28" s="637"/>
      <c r="Y28" s="638"/>
      <c r="Z28" s="639">
        <v>0.3</v>
      </c>
      <c r="AA28" s="639"/>
      <c r="AB28" s="639"/>
      <c r="AC28" s="639"/>
      <c r="AD28" s="640" t="s">
        <v>232</v>
      </c>
      <c r="AE28" s="640"/>
      <c r="AF28" s="640"/>
      <c r="AG28" s="640"/>
      <c r="AH28" s="640"/>
      <c r="AI28" s="640"/>
      <c r="AJ28" s="640"/>
      <c r="AK28" s="640"/>
      <c r="AL28" s="641" t="s">
        <v>232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301</v>
      </c>
      <c r="CE28" s="634"/>
      <c r="CF28" s="634"/>
      <c r="CG28" s="634"/>
      <c r="CH28" s="634"/>
      <c r="CI28" s="634"/>
      <c r="CJ28" s="634"/>
      <c r="CK28" s="634"/>
      <c r="CL28" s="634"/>
      <c r="CM28" s="634"/>
      <c r="CN28" s="634"/>
      <c r="CO28" s="634"/>
      <c r="CP28" s="634"/>
      <c r="CQ28" s="635"/>
      <c r="CR28" s="636">
        <v>421874</v>
      </c>
      <c r="CS28" s="637"/>
      <c r="CT28" s="637"/>
      <c r="CU28" s="637"/>
      <c r="CV28" s="637"/>
      <c r="CW28" s="637"/>
      <c r="CX28" s="637"/>
      <c r="CY28" s="638"/>
      <c r="CZ28" s="641">
        <v>6.6</v>
      </c>
      <c r="DA28" s="669"/>
      <c r="DB28" s="669"/>
      <c r="DC28" s="671"/>
      <c r="DD28" s="645">
        <v>421874</v>
      </c>
      <c r="DE28" s="637"/>
      <c r="DF28" s="637"/>
      <c r="DG28" s="637"/>
      <c r="DH28" s="637"/>
      <c r="DI28" s="637"/>
      <c r="DJ28" s="637"/>
      <c r="DK28" s="638"/>
      <c r="DL28" s="645">
        <v>421874</v>
      </c>
      <c r="DM28" s="637"/>
      <c r="DN28" s="637"/>
      <c r="DO28" s="637"/>
      <c r="DP28" s="637"/>
      <c r="DQ28" s="637"/>
      <c r="DR28" s="637"/>
      <c r="DS28" s="637"/>
      <c r="DT28" s="637"/>
      <c r="DU28" s="637"/>
      <c r="DV28" s="638"/>
      <c r="DW28" s="641">
        <v>10.4</v>
      </c>
      <c r="DX28" s="669"/>
      <c r="DY28" s="669"/>
      <c r="DZ28" s="669"/>
      <c r="EA28" s="669"/>
      <c r="EB28" s="669"/>
      <c r="EC28" s="670"/>
    </row>
    <row r="29" spans="2:133" ht="11.25" customHeight="1" x14ac:dyDescent="0.2">
      <c r="B29" s="633" t="s">
        <v>302</v>
      </c>
      <c r="C29" s="634"/>
      <c r="D29" s="634"/>
      <c r="E29" s="634"/>
      <c r="F29" s="634"/>
      <c r="G29" s="634"/>
      <c r="H29" s="634"/>
      <c r="I29" s="634"/>
      <c r="J29" s="634"/>
      <c r="K29" s="634"/>
      <c r="L29" s="634"/>
      <c r="M29" s="634"/>
      <c r="N29" s="634"/>
      <c r="O29" s="634"/>
      <c r="P29" s="634"/>
      <c r="Q29" s="635"/>
      <c r="R29" s="636">
        <v>8269</v>
      </c>
      <c r="S29" s="637"/>
      <c r="T29" s="637"/>
      <c r="U29" s="637"/>
      <c r="V29" s="637"/>
      <c r="W29" s="637"/>
      <c r="X29" s="637"/>
      <c r="Y29" s="638"/>
      <c r="Z29" s="639">
        <v>0.1</v>
      </c>
      <c r="AA29" s="639"/>
      <c r="AB29" s="639"/>
      <c r="AC29" s="639"/>
      <c r="AD29" s="640" t="s">
        <v>130</v>
      </c>
      <c r="AE29" s="640"/>
      <c r="AF29" s="640"/>
      <c r="AG29" s="640"/>
      <c r="AH29" s="640"/>
      <c r="AI29" s="640"/>
      <c r="AJ29" s="640"/>
      <c r="AK29" s="640"/>
      <c r="AL29" s="641" t="s">
        <v>232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303</v>
      </c>
      <c r="CE29" s="675"/>
      <c r="CF29" s="633" t="s">
        <v>304</v>
      </c>
      <c r="CG29" s="634"/>
      <c r="CH29" s="634"/>
      <c r="CI29" s="634"/>
      <c r="CJ29" s="634"/>
      <c r="CK29" s="634"/>
      <c r="CL29" s="634"/>
      <c r="CM29" s="634"/>
      <c r="CN29" s="634"/>
      <c r="CO29" s="634"/>
      <c r="CP29" s="634"/>
      <c r="CQ29" s="635"/>
      <c r="CR29" s="636">
        <v>421874</v>
      </c>
      <c r="CS29" s="657"/>
      <c r="CT29" s="657"/>
      <c r="CU29" s="657"/>
      <c r="CV29" s="657"/>
      <c r="CW29" s="657"/>
      <c r="CX29" s="657"/>
      <c r="CY29" s="658"/>
      <c r="CZ29" s="641">
        <v>6.6</v>
      </c>
      <c r="DA29" s="669"/>
      <c r="DB29" s="669"/>
      <c r="DC29" s="671"/>
      <c r="DD29" s="645">
        <v>421874</v>
      </c>
      <c r="DE29" s="657"/>
      <c r="DF29" s="657"/>
      <c r="DG29" s="657"/>
      <c r="DH29" s="657"/>
      <c r="DI29" s="657"/>
      <c r="DJ29" s="657"/>
      <c r="DK29" s="658"/>
      <c r="DL29" s="645">
        <v>421874</v>
      </c>
      <c r="DM29" s="657"/>
      <c r="DN29" s="657"/>
      <c r="DO29" s="657"/>
      <c r="DP29" s="657"/>
      <c r="DQ29" s="657"/>
      <c r="DR29" s="657"/>
      <c r="DS29" s="657"/>
      <c r="DT29" s="657"/>
      <c r="DU29" s="657"/>
      <c r="DV29" s="658"/>
      <c r="DW29" s="641">
        <v>10.4</v>
      </c>
      <c r="DX29" s="669"/>
      <c r="DY29" s="669"/>
      <c r="DZ29" s="669"/>
      <c r="EA29" s="669"/>
      <c r="EB29" s="669"/>
      <c r="EC29" s="670"/>
    </row>
    <row r="30" spans="2:133" ht="11.25" customHeight="1" x14ac:dyDescent="0.2">
      <c r="B30" s="633" t="s">
        <v>305</v>
      </c>
      <c r="C30" s="634"/>
      <c r="D30" s="634"/>
      <c r="E30" s="634"/>
      <c r="F30" s="634"/>
      <c r="G30" s="634"/>
      <c r="H30" s="634"/>
      <c r="I30" s="634"/>
      <c r="J30" s="634"/>
      <c r="K30" s="634"/>
      <c r="L30" s="634"/>
      <c r="M30" s="634"/>
      <c r="N30" s="634"/>
      <c r="O30" s="634"/>
      <c r="P30" s="634"/>
      <c r="Q30" s="635"/>
      <c r="R30" s="636">
        <v>867377</v>
      </c>
      <c r="S30" s="637"/>
      <c r="T30" s="637"/>
      <c r="U30" s="637"/>
      <c r="V30" s="637"/>
      <c r="W30" s="637"/>
      <c r="X30" s="637"/>
      <c r="Y30" s="638"/>
      <c r="Z30" s="639">
        <v>12.1</v>
      </c>
      <c r="AA30" s="639"/>
      <c r="AB30" s="639"/>
      <c r="AC30" s="639"/>
      <c r="AD30" s="640" t="s">
        <v>232</v>
      </c>
      <c r="AE30" s="640"/>
      <c r="AF30" s="640"/>
      <c r="AG30" s="640"/>
      <c r="AH30" s="640"/>
      <c r="AI30" s="640"/>
      <c r="AJ30" s="640"/>
      <c r="AK30" s="640"/>
      <c r="AL30" s="641" t="s">
        <v>130</v>
      </c>
      <c r="AM30" s="642"/>
      <c r="AN30" s="642"/>
      <c r="AO30" s="643"/>
      <c r="AP30" s="618" t="s">
        <v>221</v>
      </c>
      <c r="AQ30" s="619"/>
      <c r="AR30" s="619"/>
      <c r="AS30" s="619"/>
      <c r="AT30" s="619"/>
      <c r="AU30" s="619"/>
      <c r="AV30" s="619"/>
      <c r="AW30" s="619"/>
      <c r="AX30" s="619"/>
      <c r="AY30" s="619"/>
      <c r="AZ30" s="619"/>
      <c r="BA30" s="619"/>
      <c r="BB30" s="619"/>
      <c r="BC30" s="619"/>
      <c r="BD30" s="619"/>
      <c r="BE30" s="619"/>
      <c r="BF30" s="620"/>
      <c r="BG30" s="618" t="s">
        <v>306</v>
      </c>
      <c r="BH30" s="672"/>
      <c r="BI30" s="672"/>
      <c r="BJ30" s="672"/>
      <c r="BK30" s="672"/>
      <c r="BL30" s="672"/>
      <c r="BM30" s="672"/>
      <c r="BN30" s="672"/>
      <c r="BO30" s="672"/>
      <c r="BP30" s="672"/>
      <c r="BQ30" s="673"/>
      <c r="BR30" s="618" t="s">
        <v>307</v>
      </c>
      <c r="BS30" s="672"/>
      <c r="BT30" s="672"/>
      <c r="BU30" s="672"/>
      <c r="BV30" s="672"/>
      <c r="BW30" s="672"/>
      <c r="BX30" s="672"/>
      <c r="BY30" s="672"/>
      <c r="BZ30" s="672"/>
      <c r="CA30" s="672"/>
      <c r="CB30" s="673"/>
      <c r="CD30" s="676"/>
      <c r="CE30" s="677"/>
      <c r="CF30" s="633" t="s">
        <v>308</v>
      </c>
      <c r="CG30" s="634"/>
      <c r="CH30" s="634"/>
      <c r="CI30" s="634"/>
      <c r="CJ30" s="634"/>
      <c r="CK30" s="634"/>
      <c r="CL30" s="634"/>
      <c r="CM30" s="634"/>
      <c r="CN30" s="634"/>
      <c r="CO30" s="634"/>
      <c r="CP30" s="634"/>
      <c r="CQ30" s="635"/>
      <c r="CR30" s="636">
        <v>413068</v>
      </c>
      <c r="CS30" s="637"/>
      <c r="CT30" s="637"/>
      <c r="CU30" s="637"/>
      <c r="CV30" s="637"/>
      <c r="CW30" s="637"/>
      <c r="CX30" s="637"/>
      <c r="CY30" s="638"/>
      <c r="CZ30" s="641">
        <v>6.5</v>
      </c>
      <c r="DA30" s="669"/>
      <c r="DB30" s="669"/>
      <c r="DC30" s="671"/>
      <c r="DD30" s="645">
        <v>413068</v>
      </c>
      <c r="DE30" s="637"/>
      <c r="DF30" s="637"/>
      <c r="DG30" s="637"/>
      <c r="DH30" s="637"/>
      <c r="DI30" s="637"/>
      <c r="DJ30" s="637"/>
      <c r="DK30" s="638"/>
      <c r="DL30" s="645">
        <v>413068</v>
      </c>
      <c r="DM30" s="637"/>
      <c r="DN30" s="637"/>
      <c r="DO30" s="637"/>
      <c r="DP30" s="637"/>
      <c r="DQ30" s="637"/>
      <c r="DR30" s="637"/>
      <c r="DS30" s="637"/>
      <c r="DT30" s="637"/>
      <c r="DU30" s="637"/>
      <c r="DV30" s="638"/>
      <c r="DW30" s="641">
        <v>10.199999999999999</v>
      </c>
      <c r="DX30" s="669"/>
      <c r="DY30" s="669"/>
      <c r="DZ30" s="669"/>
      <c r="EA30" s="669"/>
      <c r="EB30" s="669"/>
      <c r="EC30" s="670"/>
    </row>
    <row r="31" spans="2:133" ht="11.25" customHeight="1" x14ac:dyDescent="0.2">
      <c r="B31" s="649" t="s">
        <v>309</v>
      </c>
      <c r="C31" s="650"/>
      <c r="D31" s="650"/>
      <c r="E31" s="650"/>
      <c r="F31" s="650"/>
      <c r="G31" s="650"/>
      <c r="H31" s="650"/>
      <c r="I31" s="650"/>
      <c r="J31" s="650"/>
      <c r="K31" s="650"/>
      <c r="L31" s="650"/>
      <c r="M31" s="650"/>
      <c r="N31" s="650"/>
      <c r="O31" s="650"/>
      <c r="P31" s="650"/>
      <c r="Q31" s="651"/>
      <c r="R31" s="636" t="s">
        <v>232</v>
      </c>
      <c r="S31" s="637"/>
      <c r="T31" s="637"/>
      <c r="U31" s="637"/>
      <c r="V31" s="637"/>
      <c r="W31" s="637"/>
      <c r="X31" s="637"/>
      <c r="Y31" s="638"/>
      <c r="Z31" s="639" t="s">
        <v>130</v>
      </c>
      <c r="AA31" s="639"/>
      <c r="AB31" s="639"/>
      <c r="AC31" s="639"/>
      <c r="AD31" s="640" t="s">
        <v>232</v>
      </c>
      <c r="AE31" s="640"/>
      <c r="AF31" s="640"/>
      <c r="AG31" s="640"/>
      <c r="AH31" s="640"/>
      <c r="AI31" s="640"/>
      <c r="AJ31" s="640"/>
      <c r="AK31" s="640"/>
      <c r="AL31" s="641" t="s">
        <v>130</v>
      </c>
      <c r="AM31" s="642"/>
      <c r="AN31" s="642"/>
      <c r="AO31" s="643"/>
      <c r="AP31" s="684" t="s">
        <v>310</v>
      </c>
      <c r="AQ31" s="685"/>
      <c r="AR31" s="685"/>
      <c r="AS31" s="685"/>
      <c r="AT31" s="690" t="s">
        <v>311</v>
      </c>
      <c r="AU31" s="208"/>
      <c r="AV31" s="208"/>
      <c r="AW31" s="208"/>
      <c r="AX31" s="622" t="s">
        <v>186</v>
      </c>
      <c r="AY31" s="623"/>
      <c r="AZ31" s="623"/>
      <c r="BA31" s="623"/>
      <c r="BB31" s="623"/>
      <c r="BC31" s="623"/>
      <c r="BD31" s="623"/>
      <c r="BE31" s="623"/>
      <c r="BF31" s="624"/>
      <c r="BG31" s="683">
        <v>99.1</v>
      </c>
      <c r="BH31" s="680"/>
      <c r="BI31" s="680"/>
      <c r="BJ31" s="680"/>
      <c r="BK31" s="680"/>
      <c r="BL31" s="680"/>
      <c r="BM31" s="631">
        <v>96</v>
      </c>
      <c r="BN31" s="680"/>
      <c r="BO31" s="680"/>
      <c r="BP31" s="680"/>
      <c r="BQ31" s="681"/>
      <c r="BR31" s="683">
        <v>99.1</v>
      </c>
      <c r="BS31" s="680"/>
      <c r="BT31" s="680"/>
      <c r="BU31" s="680"/>
      <c r="BV31" s="680"/>
      <c r="BW31" s="680"/>
      <c r="BX31" s="631">
        <v>95.5</v>
      </c>
      <c r="BY31" s="680"/>
      <c r="BZ31" s="680"/>
      <c r="CA31" s="680"/>
      <c r="CB31" s="681"/>
      <c r="CD31" s="676"/>
      <c r="CE31" s="677"/>
      <c r="CF31" s="633" t="s">
        <v>312</v>
      </c>
      <c r="CG31" s="634"/>
      <c r="CH31" s="634"/>
      <c r="CI31" s="634"/>
      <c r="CJ31" s="634"/>
      <c r="CK31" s="634"/>
      <c r="CL31" s="634"/>
      <c r="CM31" s="634"/>
      <c r="CN31" s="634"/>
      <c r="CO31" s="634"/>
      <c r="CP31" s="634"/>
      <c r="CQ31" s="635"/>
      <c r="CR31" s="636">
        <v>8806</v>
      </c>
      <c r="CS31" s="657"/>
      <c r="CT31" s="657"/>
      <c r="CU31" s="657"/>
      <c r="CV31" s="657"/>
      <c r="CW31" s="657"/>
      <c r="CX31" s="657"/>
      <c r="CY31" s="658"/>
      <c r="CZ31" s="641">
        <v>0.1</v>
      </c>
      <c r="DA31" s="669"/>
      <c r="DB31" s="669"/>
      <c r="DC31" s="671"/>
      <c r="DD31" s="645">
        <v>8806</v>
      </c>
      <c r="DE31" s="657"/>
      <c r="DF31" s="657"/>
      <c r="DG31" s="657"/>
      <c r="DH31" s="657"/>
      <c r="DI31" s="657"/>
      <c r="DJ31" s="657"/>
      <c r="DK31" s="658"/>
      <c r="DL31" s="645">
        <v>8806</v>
      </c>
      <c r="DM31" s="657"/>
      <c r="DN31" s="657"/>
      <c r="DO31" s="657"/>
      <c r="DP31" s="657"/>
      <c r="DQ31" s="657"/>
      <c r="DR31" s="657"/>
      <c r="DS31" s="657"/>
      <c r="DT31" s="657"/>
      <c r="DU31" s="657"/>
      <c r="DV31" s="658"/>
      <c r="DW31" s="641">
        <v>0.2</v>
      </c>
      <c r="DX31" s="669"/>
      <c r="DY31" s="669"/>
      <c r="DZ31" s="669"/>
      <c r="EA31" s="669"/>
      <c r="EB31" s="669"/>
      <c r="EC31" s="670"/>
    </row>
    <row r="32" spans="2:133" ht="11.25" customHeight="1" x14ac:dyDescent="0.2">
      <c r="B32" s="633" t="s">
        <v>313</v>
      </c>
      <c r="C32" s="634"/>
      <c r="D32" s="634"/>
      <c r="E32" s="634"/>
      <c r="F32" s="634"/>
      <c r="G32" s="634"/>
      <c r="H32" s="634"/>
      <c r="I32" s="634"/>
      <c r="J32" s="634"/>
      <c r="K32" s="634"/>
      <c r="L32" s="634"/>
      <c r="M32" s="634"/>
      <c r="N32" s="634"/>
      <c r="O32" s="634"/>
      <c r="P32" s="634"/>
      <c r="Q32" s="635"/>
      <c r="R32" s="636">
        <v>394992</v>
      </c>
      <c r="S32" s="637"/>
      <c r="T32" s="637"/>
      <c r="U32" s="637"/>
      <c r="V32" s="637"/>
      <c r="W32" s="637"/>
      <c r="X32" s="637"/>
      <c r="Y32" s="638"/>
      <c r="Z32" s="639">
        <v>5.5</v>
      </c>
      <c r="AA32" s="639"/>
      <c r="AB32" s="639"/>
      <c r="AC32" s="639"/>
      <c r="AD32" s="640" t="s">
        <v>130</v>
      </c>
      <c r="AE32" s="640"/>
      <c r="AF32" s="640"/>
      <c r="AG32" s="640"/>
      <c r="AH32" s="640"/>
      <c r="AI32" s="640"/>
      <c r="AJ32" s="640"/>
      <c r="AK32" s="640"/>
      <c r="AL32" s="641" t="s">
        <v>138</v>
      </c>
      <c r="AM32" s="642"/>
      <c r="AN32" s="642"/>
      <c r="AO32" s="643"/>
      <c r="AP32" s="686"/>
      <c r="AQ32" s="687"/>
      <c r="AR32" s="687"/>
      <c r="AS32" s="687"/>
      <c r="AT32" s="691"/>
      <c r="AU32" s="204" t="s">
        <v>314</v>
      </c>
      <c r="AX32" s="633" t="s">
        <v>315</v>
      </c>
      <c r="AY32" s="634"/>
      <c r="AZ32" s="634"/>
      <c r="BA32" s="634"/>
      <c r="BB32" s="634"/>
      <c r="BC32" s="634"/>
      <c r="BD32" s="634"/>
      <c r="BE32" s="634"/>
      <c r="BF32" s="635"/>
      <c r="BG32" s="693">
        <v>99.1</v>
      </c>
      <c r="BH32" s="657"/>
      <c r="BI32" s="657"/>
      <c r="BJ32" s="657"/>
      <c r="BK32" s="657"/>
      <c r="BL32" s="657"/>
      <c r="BM32" s="642">
        <v>96.8</v>
      </c>
      <c r="BN32" s="657"/>
      <c r="BO32" s="657"/>
      <c r="BP32" s="657"/>
      <c r="BQ32" s="682"/>
      <c r="BR32" s="693">
        <v>99.2</v>
      </c>
      <c r="BS32" s="657"/>
      <c r="BT32" s="657"/>
      <c r="BU32" s="657"/>
      <c r="BV32" s="657"/>
      <c r="BW32" s="657"/>
      <c r="BX32" s="642">
        <v>96.6</v>
      </c>
      <c r="BY32" s="657"/>
      <c r="BZ32" s="657"/>
      <c r="CA32" s="657"/>
      <c r="CB32" s="682"/>
      <c r="CD32" s="678"/>
      <c r="CE32" s="679"/>
      <c r="CF32" s="633" t="s">
        <v>316</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9"/>
      <c r="DB32" s="669"/>
      <c r="DC32" s="671"/>
      <c r="DD32" s="645" t="s">
        <v>130</v>
      </c>
      <c r="DE32" s="637"/>
      <c r="DF32" s="637"/>
      <c r="DG32" s="637"/>
      <c r="DH32" s="637"/>
      <c r="DI32" s="637"/>
      <c r="DJ32" s="637"/>
      <c r="DK32" s="638"/>
      <c r="DL32" s="645" t="s">
        <v>138</v>
      </c>
      <c r="DM32" s="637"/>
      <c r="DN32" s="637"/>
      <c r="DO32" s="637"/>
      <c r="DP32" s="637"/>
      <c r="DQ32" s="637"/>
      <c r="DR32" s="637"/>
      <c r="DS32" s="637"/>
      <c r="DT32" s="637"/>
      <c r="DU32" s="637"/>
      <c r="DV32" s="638"/>
      <c r="DW32" s="641" t="s">
        <v>232</v>
      </c>
      <c r="DX32" s="669"/>
      <c r="DY32" s="669"/>
      <c r="DZ32" s="669"/>
      <c r="EA32" s="669"/>
      <c r="EB32" s="669"/>
      <c r="EC32" s="670"/>
    </row>
    <row r="33" spans="2:133" ht="11.25" customHeight="1" x14ac:dyDescent="0.2">
      <c r="B33" s="633" t="s">
        <v>317</v>
      </c>
      <c r="C33" s="634"/>
      <c r="D33" s="634"/>
      <c r="E33" s="634"/>
      <c r="F33" s="634"/>
      <c r="G33" s="634"/>
      <c r="H33" s="634"/>
      <c r="I33" s="634"/>
      <c r="J33" s="634"/>
      <c r="K33" s="634"/>
      <c r="L33" s="634"/>
      <c r="M33" s="634"/>
      <c r="N33" s="634"/>
      <c r="O33" s="634"/>
      <c r="P33" s="634"/>
      <c r="Q33" s="635"/>
      <c r="R33" s="636">
        <v>1689</v>
      </c>
      <c r="S33" s="637"/>
      <c r="T33" s="637"/>
      <c r="U33" s="637"/>
      <c r="V33" s="637"/>
      <c r="W33" s="637"/>
      <c r="X33" s="637"/>
      <c r="Y33" s="638"/>
      <c r="Z33" s="639">
        <v>0</v>
      </c>
      <c r="AA33" s="639"/>
      <c r="AB33" s="639"/>
      <c r="AC33" s="639"/>
      <c r="AD33" s="640" t="s">
        <v>130</v>
      </c>
      <c r="AE33" s="640"/>
      <c r="AF33" s="640"/>
      <c r="AG33" s="640"/>
      <c r="AH33" s="640"/>
      <c r="AI33" s="640"/>
      <c r="AJ33" s="640"/>
      <c r="AK33" s="640"/>
      <c r="AL33" s="641" t="s">
        <v>138</v>
      </c>
      <c r="AM33" s="642"/>
      <c r="AN33" s="642"/>
      <c r="AO33" s="643"/>
      <c r="AP33" s="688"/>
      <c r="AQ33" s="689"/>
      <c r="AR33" s="689"/>
      <c r="AS33" s="689"/>
      <c r="AT33" s="692"/>
      <c r="AU33" s="209"/>
      <c r="AV33" s="209"/>
      <c r="AW33" s="209"/>
      <c r="AX33" s="659" t="s">
        <v>318</v>
      </c>
      <c r="AY33" s="660"/>
      <c r="AZ33" s="660"/>
      <c r="BA33" s="660"/>
      <c r="BB33" s="660"/>
      <c r="BC33" s="660"/>
      <c r="BD33" s="660"/>
      <c r="BE33" s="660"/>
      <c r="BF33" s="661"/>
      <c r="BG33" s="694">
        <v>99.1</v>
      </c>
      <c r="BH33" s="695"/>
      <c r="BI33" s="695"/>
      <c r="BJ33" s="695"/>
      <c r="BK33" s="695"/>
      <c r="BL33" s="695"/>
      <c r="BM33" s="696">
        <v>95.2</v>
      </c>
      <c r="BN33" s="695"/>
      <c r="BO33" s="695"/>
      <c r="BP33" s="695"/>
      <c r="BQ33" s="697"/>
      <c r="BR33" s="694">
        <v>98.9</v>
      </c>
      <c r="BS33" s="695"/>
      <c r="BT33" s="695"/>
      <c r="BU33" s="695"/>
      <c r="BV33" s="695"/>
      <c r="BW33" s="695"/>
      <c r="BX33" s="696">
        <v>94.3</v>
      </c>
      <c r="BY33" s="695"/>
      <c r="BZ33" s="695"/>
      <c r="CA33" s="695"/>
      <c r="CB33" s="697"/>
      <c r="CD33" s="633" t="s">
        <v>319</v>
      </c>
      <c r="CE33" s="634"/>
      <c r="CF33" s="634"/>
      <c r="CG33" s="634"/>
      <c r="CH33" s="634"/>
      <c r="CI33" s="634"/>
      <c r="CJ33" s="634"/>
      <c r="CK33" s="634"/>
      <c r="CL33" s="634"/>
      <c r="CM33" s="634"/>
      <c r="CN33" s="634"/>
      <c r="CO33" s="634"/>
      <c r="CP33" s="634"/>
      <c r="CQ33" s="635"/>
      <c r="CR33" s="636">
        <v>3564508</v>
      </c>
      <c r="CS33" s="657"/>
      <c r="CT33" s="657"/>
      <c r="CU33" s="657"/>
      <c r="CV33" s="657"/>
      <c r="CW33" s="657"/>
      <c r="CX33" s="657"/>
      <c r="CY33" s="658"/>
      <c r="CZ33" s="641">
        <v>55.9</v>
      </c>
      <c r="DA33" s="669"/>
      <c r="DB33" s="669"/>
      <c r="DC33" s="671"/>
      <c r="DD33" s="645">
        <v>2934738</v>
      </c>
      <c r="DE33" s="657"/>
      <c r="DF33" s="657"/>
      <c r="DG33" s="657"/>
      <c r="DH33" s="657"/>
      <c r="DI33" s="657"/>
      <c r="DJ33" s="657"/>
      <c r="DK33" s="658"/>
      <c r="DL33" s="645">
        <v>1912813</v>
      </c>
      <c r="DM33" s="657"/>
      <c r="DN33" s="657"/>
      <c r="DO33" s="657"/>
      <c r="DP33" s="657"/>
      <c r="DQ33" s="657"/>
      <c r="DR33" s="657"/>
      <c r="DS33" s="657"/>
      <c r="DT33" s="657"/>
      <c r="DU33" s="657"/>
      <c r="DV33" s="658"/>
      <c r="DW33" s="641">
        <v>47.2</v>
      </c>
      <c r="DX33" s="669"/>
      <c r="DY33" s="669"/>
      <c r="DZ33" s="669"/>
      <c r="EA33" s="669"/>
      <c r="EB33" s="669"/>
      <c r="EC33" s="670"/>
    </row>
    <row r="34" spans="2:133" ht="11.25" customHeight="1" x14ac:dyDescent="0.2">
      <c r="B34" s="633" t="s">
        <v>320</v>
      </c>
      <c r="C34" s="634"/>
      <c r="D34" s="634"/>
      <c r="E34" s="634"/>
      <c r="F34" s="634"/>
      <c r="G34" s="634"/>
      <c r="H34" s="634"/>
      <c r="I34" s="634"/>
      <c r="J34" s="634"/>
      <c r="K34" s="634"/>
      <c r="L34" s="634"/>
      <c r="M34" s="634"/>
      <c r="N34" s="634"/>
      <c r="O34" s="634"/>
      <c r="P34" s="634"/>
      <c r="Q34" s="635"/>
      <c r="R34" s="636">
        <v>15382</v>
      </c>
      <c r="S34" s="637"/>
      <c r="T34" s="637"/>
      <c r="U34" s="637"/>
      <c r="V34" s="637"/>
      <c r="W34" s="637"/>
      <c r="X34" s="637"/>
      <c r="Y34" s="638"/>
      <c r="Z34" s="639">
        <v>0.2</v>
      </c>
      <c r="AA34" s="639"/>
      <c r="AB34" s="639"/>
      <c r="AC34" s="639"/>
      <c r="AD34" s="640" t="s">
        <v>130</v>
      </c>
      <c r="AE34" s="640"/>
      <c r="AF34" s="640"/>
      <c r="AG34" s="640"/>
      <c r="AH34" s="640"/>
      <c r="AI34" s="640"/>
      <c r="AJ34" s="640"/>
      <c r="AK34" s="640"/>
      <c r="AL34" s="641" t="s">
        <v>130</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321</v>
      </c>
      <c r="CE34" s="634"/>
      <c r="CF34" s="634"/>
      <c r="CG34" s="634"/>
      <c r="CH34" s="634"/>
      <c r="CI34" s="634"/>
      <c r="CJ34" s="634"/>
      <c r="CK34" s="634"/>
      <c r="CL34" s="634"/>
      <c r="CM34" s="634"/>
      <c r="CN34" s="634"/>
      <c r="CO34" s="634"/>
      <c r="CP34" s="634"/>
      <c r="CQ34" s="635"/>
      <c r="CR34" s="636">
        <v>956270</v>
      </c>
      <c r="CS34" s="637"/>
      <c r="CT34" s="637"/>
      <c r="CU34" s="637"/>
      <c r="CV34" s="637"/>
      <c r="CW34" s="637"/>
      <c r="CX34" s="637"/>
      <c r="CY34" s="638"/>
      <c r="CZ34" s="641">
        <v>15</v>
      </c>
      <c r="DA34" s="669"/>
      <c r="DB34" s="669"/>
      <c r="DC34" s="671"/>
      <c r="DD34" s="645">
        <v>643682</v>
      </c>
      <c r="DE34" s="637"/>
      <c r="DF34" s="637"/>
      <c r="DG34" s="637"/>
      <c r="DH34" s="637"/>
      <c r="DI34" s="637"/>
      <c r="DJ34" s="637"/>
      <c r="DK34" s="638"/>
      <c r="DL34" s="645">
        <v>484268</v>
      </c>
      <c r="DM34" s="637"/>
      <c r="DN34" s="637"/>
      <c r="DO34" s="637"/>
      <c r="DP34" s="637"/>
      <c r="DQ34" s="637"/>
      <c r="DR34" s="637"/>
      <c r="DS34" s="637"/>
      <c r="DT34" s="637"/>
      <c r="DU34" s="637"/>
      <c r="DV34" s="638"/>
      <c r="DW34" s="641">
        <v>12</v>
      </c>
      <c r="DX34" s="669"/>
      <c r="DY34" s="669"/>
      <c r="DZ34" s="669"/>
      <c r="EA34" s="669"/>
      <c r="EB34" s="669"/>
      <c r="EC34" s="670"/>
    </row>
    <row r="35" spans="2:133" ht="11.25" customHeight="1" x14ac:dyDescent="0.2">
      <c r="B35" s="633" t="s">
        <v>322</v>
      </c>
      <c r="C35" s="634"/>
      <c r="D35" s="634"/>
      <c r="E35" s="634"/>
      <c r="F35" s="634"/>
      <c r="G35" s="634"/>
      <c r="H35" s="634"/>
      <c r="I35" s="634"/>
      <c r="J35" s="634"/>
      <c r="K35" s="634"/>
      <c r="L35" s="634"/>
      <c r="M35" s="634"/>
      <c r="N35" s="634"/>
      <c r="O35" s="634"/>
      <c r="P35" s="634"/>
      <c r="Q35" s="635"/>
      <c r="R35" s="636">
        <v>36181</v>
      </c>
      <c r="S35" s="637"/>
      <c r="T35" s="637"/>
      <c r="U35" s="637"/>
      <c r="V35" s="637"/>
      <c r="W35" s="637"/>
      <c r="X35" s="637"/>
      <c r="Y35" s="638"/>
      <c r="Z35" s="639">
        <v>0.5</v>
      </c>
      <c r="AA35" s="639"/>
      <c r="AB35" s="639"/>
      <c r="AC35" s="639"/>
      <c r="AD35" s="640" t="s">
        <v>232</v>
      </c>
      <c r="AE35" s="640"/>
      <c r="AF35" s="640"/>
      <c r="AG35" s="640"/>
      <c r="AH35" s="640"/>
      <c r="AI35" s="640"/>
      <c r="AJ35" s="640"/>
      <c r="AK35" s="640"/>
      <c r="AL35" s="641" t="s">
        <v>232</v>
      </c>
      <c r="AM35" s="642"/>
      <c r="AN35" s="642"/>
      <c r="AO35" s="643"/>
      <c r="AP35" s="212"/>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15187</v>
      </c>
      <c r="CS35" s="657"/>
      <c r="CT35" s="657"/>
      <c r="CU35" s="657"/>
      <c r="CV35" s="657"/>
      <c r="CW35" s="657"/>
      <c r="CX35" s="657"/>
      <c r="CY35" s="658"/>
      <c r="CZ35" s="641">
        <v>0.2</v>
      </c>
      <c r="DA35" s="669"/>
      <c r="DB35" s="669"/>
      <c r="DC35" s="671"/>
      <c r="DD35" s="645">
        <v>13270</v>
      </c>
      <c r="DE35" s="657"/>
      <c r="DF35" s="657"/>
      <c r="DG35" s="657"/>
      <c r="DH35" s="657"/>
      <c r="DI35" s="657"/>
      <c r="DJ35" s="657"/>
      <c r="DK35" s="658"/>
      <c r="DL35" s="645">
        <v>13270</v>
      </c>
      <c r="DM35" s="657"/>
      <c r="DN35" s="657"/>
      <c r="DO35" s="657"/>
      <c r="DP35" s="657"/>
      <c r="DQ35" s="657"/>
      <c r="DR35" s="657"/>
      <c r="DS35" s="657"/>
      <c r="DT35" s="657"/>
      <c r="DU35" s="657"/>
      <c r="DV35" s="658"/>
      <c r="DW35" s="641">
        <v>0.3</v>
      </c>
      <c r="DX35" s="669"/>
      <c r="DY35" s="669"/>
      <c r="DZ35" s="669"/>
      <c r="EA35" s="669"/>
      <c r="EB35" s="669"/>
      <c r="EC35" s="670"/>
    </row>
    <row r="36" spans="2:133" ht="11.25" customHeight="1" x14ac:dyDescent="0.2">
      <c r="B36" s="633" t="s">
        <v>326</v>
      </c>
      <c r="C36" s="634"/>
      <c r="D36" s="634"/>
      <c r="E36" s="634"/>
      <c r="F36" s="634"/>
      <c r="G36" s="634"/>
      <c r="H36" s="634"/>
      <c r="I36" s="634"/>
      <c r="J36" s="634"/>
      <c r="K36" s="634"/>
      <c r="L36" s="634"/>
      <c r="M36" s="634"/>
      <c r="N36" s="634"/>
      <c r="O36" s="634"/>
      <c r="P36" s="634"/>
      <c r="Q36" s="635"/>
      <c r="R36" s="636">
        <v>1017893</v>
      </c>
      <c r="S36" s="637"/>
      <c r="T36" s="637"/>
      <c r="U36" s="637"/>
      <c r="V36" s="637"/>
      <c r="W36" s="637"/>
      <c r="X36" s="637"/>
      <c r="Y36" s="638"/>
      <c r="Z36" s="639">
        <v>14.2</v>
      </c>
      <c r="AA36" s="639"/>
      <c r="AB36" s="639"/>
      <c r="AC36" s="639"/>
      <c r="AD36" s="640" t="s">
        <v>232</v>
      </c>
      <c r="AE36" s="640"/>
      <c r="AF36" s="640"/>
      <c r="AG36" s="640"/>
      <c r="AH36" s="640"/>
      <c r="AI36" s="640"/>
      <c r="AJ36" s="640"/>
      <c r="AK36" s="640"/>
      <c r="AL36" s="641" t="s">
        <v>130</v>
      </c>
      <c r="AM36" s="642"/>
      <c r="AN36" s="642"/>
      <c r="AO36" s="643"/>
      <c r="AP36" s="212"/>
      <c r="AQ36" s="702" t="s">
        <v>327</v>
      </c>
      <c r="AR36" s="703"/>
      <c r="AS36" s="703"/>
      <c r="AT36" s="703"/>
      <c r="AU36" s="703"/>
      <c r="AV36" s="703"/>
      <c r="AW36" s="703"/>
      <c r="AX36" s="703"/>
      <c r="AY36" s="704"/>
      <c r="AZ36" s="625">
        <v>978747</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228580</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1386250</v>
      </c>
      <c r="CS36" s="637"/>
      <c r="CT36" s="637"/>
      <c r="CU36" s="637"/>
      <c r="CV36" s="637"/>
      <c r="CW36" s="637"/>
      <c r="CX36" s="637"/>
      <c r="CY36" s="638"/>
      <c r="CZ36" s="641">
        <v>21.7</v>
      </c>
      <c r="DA36" s="669"/>
      <c r="DB36" s="669"/>
      <c r="DC36" s="671"/>
      <c r="DD36" s="645">
        <v>1230176</v>
      </c>
      <c r="DE36" s="637"/>
      <c r="DF36" s="637"/>
      <c r="DG36" s="637"/>
      <c r="DH36" s="637"/>
      <c r="DI36" s="637"/>
      <c r="DJ36" s="637"/>
      <c r="DK36" s="638"/>
      <c r="DL36" s="645">
        <v>919242</v>
      </c>
      <c r="DM36" s="637"/>
      <c r="DN36" s="637"/>
      <c r="DO36" s="637"/>
      <c r="DP36" s="637"/>
      <c r="DQ36" s="637"/>
      <c r="DR36" s="637"/>
      <c r="DS36" s="637"/>
      <c r="DT36" s="637"/>
      <c r="DU36" s="637"/>
      <c r="DV36" s="638"/>
      <c r="DW36" s="641">
        <v>22.7</v>
      </c>
      <c r="DX36" s="669"/>
      <c r="DY36" s="669"/>
      <c r="DZ36" s="669"/>
      <c r="EA36" s="669"/>
      <c r="EB36" s="669"/>
      <c r="EC36" s="670"/>
    </row>
    <row r="37" spans="2:133" ht="11.25" customHeight="1" x14ac:dyDescent="0.2">
      <c r="B37" s="633" t="s">
        <v>330</v>
      </c>
      <c r="C37" s="634"/>
      <c r="D37" s="634"/>
      <c r="E37" s="634"/>
      <c r="F37" s="634"/>
      <c r="G37" s="634"/>
      <c r="H37" s="634"/>
      <c r="I37" s="634"/>
      <c r="J37" s="634"/>
      <c r="K37" s="634"/>
      <c r="L37" s="634"/>
      <c r="M37" s="634"/>
      <c r="N37" s="634"/>
      <c r="O37" s="634"/>
      <c r="P37" s="634"/>
      <c r="Q37" s="635"/>
      <c r="R37" s="636">
        <v>87279</v>
      </c>
      <c r="S37" s="637"/>
      <c r="T37" s="637"/>
      <c r="U37" s="637"/>
      <c r="V37" s="637"/>
      <c r="W37" s="637"/>
      <c r="X37" s="637"/>
      <c r="Y37" s="638"/>
      <c r="Z37" s="639">
        <v>1.2</v>
      </c>
      <c r="AA37" s="639"/>
      <c r="AB37" s="639"/>
      <c r="AC37" s="639"/>
      <c r="AD37" s="640">
        <v>705</v>
      </c>
      <c r="AE37" s="640"/>
      <c r="AF37" s="640"/>
      <c r="AG37" s="640"/>
      <c r="AH37" s="640"/>
      <c r="AI37" s="640"/>
      <c r="AJ37" s="640"/>
      <c r="AK37" s="640"/>
      <c r="AL37" s="641">
        <v>0</v>
      </c>
      <c r="AM37" s="642"/>
      <c r="AN37" s="642"/>
      <c r="AO37" s="643"/>
      <c r="AQ37" s="699" t="s">
        <v>331</v>
      </c>
      <c r="AR37" s="700"/>
      <c r="AS37" s="700"/>
      <c r="AT37" s="700"/>
      <c r="AU37" s="700"/>
      <c r="AV37" s="700"/>
      <c r="AW37" s="700"/>
      <c r="AX37" s="700"/>
      <c r="AY37" s="701"/>
      <c r="AZ37" s="636">
        <v>264000</v>
      </c>
      <c r="BA37" s="637"/>
      <c r="BB37" s="637"/>
      <c r="BC37" s="637"/>
      <c r="BD37" s="657"/>
      <c r="BE37" s="657"/>
      <c r="BF37" s="682"/>
      <c r="BG37" s="633" t="s">
        <v>332</v>
      </c>
      <c r="BH37" s="634"/>
      <c r="BI37" s="634"/>
      <c r="BJ37" s="634"/>
      <c r="BK37" s="634"/>
      <c r="BL37" s="634"/>
      <c r="BM37" s="634"/>
      <c r="BN37" s="634"/>
      <c r="BO37" s="634"/>
      <c r="BP37" s="634"/>
      <c r="BQ37" s="634"/>
      <c r="BR37" s="634"/>
      <c r="BS37" s="634"/>
      <c r="BT37" s="634"/>
      <c r="BU37" s="635"/>
      <c r="BV37" s="636">
        <v>222773</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517153</v>
      </c>
      <c r="CS37" s="657"/>
      <c r="CT37" s="657"/>
      <c r="CU37" s="657"/>
      <c r="CV37" s="657"/>
      <c r="CW37" s="657"/>
      <c r="CX37" s="657"/>
      <c r="CY37" s="658"/>
      <c r="CZ37" s="641">
        <v>8.1</v>
      </c>
      <c r="DA37" s="669"/>
      <c r="DB37" s="669"/>
      <c r="DC37" s="671"/>
      <c r="DD37" s="645">
        <v>505153</v>
      </c>
      <c r="DE37" s="657"/>
      <c r="DF37" s="657"/>
      <c r="DG37" s="657"/>
      <c r="DH37" s="657"/>
      <c r="DI37" s="657"/>
      <c r="DJ37" s="657"/>
      <c r="DK37" s="658"/>
      <c r="DL37" s="645">
        <v>431065</v>
      </c>
      <c r="DM37" s="657"/>
      <c r="DN37" s="657"/>
      <c r="DO37" s="657"/>
      <c r="DP37" s="657"/>
      <c r="DQ37" s="657"/>
      <c r="DR37" s="657"/>
      <c r="DS37" s="657"/>
      <c r="DT37" s="657"/>
      <c r="DU37" s="657"/>
      <c r="DV37" s="658"/>
      <c r="DW37" s="641">
        <v>10.6</v>
      </c>
      <c r="DX37" s="669"/>
      <c r="DY37" s="669"/>
      <c r="DZ37" s="669"/>
      <c r="EA37" s="669"/>
      <c r="EB37" s="669"/>
      <c r="EC37" s="670"/>
    </row>
    <row r="38" spans="2:133" ht="11.25" customHeight="1" x14ac:dyDescent="0.2">
      <c r="B38" s="633" t="s">
        <v>334</v>
      </c>
      <c r="C38" s="634"/>
      <c r="D38" s="634"/>
      <c r="E38" s="634"/>
      <c r="F38" s="634"/>
      <c r="G38" s="634"/>
      <c r="H38" s="634"/>
      <c r="I38" s="634"/>
      <c r="J38" s="634"/>
      <c r="K38" s="634"/>
      <c r="L38" s="634"/>
      <c r="M38" s="634"/>
      <c r="N38" s="634"/>
      <c r="O38" s="634"/>
      <c r="P38" s="634"/>
      <c r="Q38" s="635"/>
      <c r="R38" s="636">
        <v>403800</v>
      </c>
      <c r="S38" s="637"/>
      <c r="T38" s="637"/>
      <c r="U38" s="637"/>
      <c r="V38" s="637"/>
      <c r="W38" s="637"/>
      <c r="X38" s="637"/>
      <c r="Y38" s="638"/>
      <c r="Z38" s="639">
        <v>5.6</v>
      </c>
      <c r="AA38" s="639"/>
      <c r="AB38" s="639"/>
      <c r="AC38" s="639"/>
      <c r="AD38" s="640" t="s">
        <v>130</v>
      </c>
      <c r="AE38" s="640"/>
      <c r="AF38" s="640"/>
      <c r="AG38" s="640"/>
      <c r="AH38" s="640"/>
      <c r="AI38" s="640"/>
      <c r="AJ38" s="640"/>
      <c r="AK38" s="640"/>
      <c r="AL38" s="641" t="s">
        <v>232</v>
      </c>
      <c r="AM38" s="642"/>
      <c r="AN38" s="642"/>
      <c r="AO38" s="643"/>
      <c r="AQ38" s="699" t="s">
        <v>335</v>
      </c>
      <c r="AR38" s="700"/>
      <c r="AS38" s="700"/>
      <c r="AT38" s="700"/>
      <c r="AU38" s="700"/>
      <c r="AV38" s="700"/>
      <c r="AW38" s="700"/>
      <c r="AX38" s="700"/>
      <c r="AY38" s="701"/>
      <c r="AZ38" s="636">
        <v>112475</v>
      </c>
      <c r="BA38" s="637"/>
      <c r="BB38" s="637"/>
      <c r="BC38" s="637"/>
      <c r="BD38" s="657"/>
      <c r="BE38" s="657"/>
      <c r="BF38" s="682"/>
      <c r="BG38" s="633" t="s">
        <v>336</v>
      </c>
      <c r="BH38" s="634"/>
      <c r="BI38" s="634"/>
      <c r="BJ38" s="634"/>
      <c r="BK38" s="634"/>
      <c r="BL38" s="634"/>
      <c r="BM38" s="634"/>
      <c r="BN38" s="634"/>
      <c r="BO38" s="634"/>
      <c r="BP38" s="634"/>
      <c r="BQ38" s="634"/>
      <c r="BR38" s="634"/>
      <c r="BS38" s="634"/>
      <c r="BT38" s="634"/>
      <c r="BU38" s="635"/>
      <c r="BV38" s="636">
        <v>2113</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602272</v>
      </c>
      <c r="CS38" s="637"/>
      <c r="CT38" s="637"/>
      <c r="CU38" s="637"/>
      <c r="CV38" s="637"/>
      <c r="CW38" s="637"/>
      <c r="CX38" s="637"/>
      <c r="CY38" s="638"/>
      <c r="CZ38" s="641">
        <v>9.4</v>
      </c>
      <c r="DA38" s="669"/>
      <c r="DB38" s="669"/>
      <c r="DC38" s="671"/>
      <c r="DD38" s="645">
        <v>496639</v>
      </c>
      <c r="DE38" s="637"/>
      <c r="DF38" s="637"/>
      <c r="DG38" s="637"/>
      <c r="DH38" s="637"/>
      <c r="DI38" s="637"/>
      <c r="DJ38" s="637"/>
      <c r="DK38" s="638"/>
      <c r="DL38" s="645">
        <v>496033</v>
      </c>
      <c r="DM38" s="637"/>
      <c r="DN38" s="637"/>
      <c r="DO38" s="637"/>
      <c r="DP38" s="637"/>
      <c r="DQ38" s="637"/>
      <c r="DR38" s="637"/>
      <c r="DS38" s="637"/>
      <c r="DT38" s="637"/>
      <c r="DU38" s="637"/>
      <c r="DV38" s="638"/>
      <c r="DW38" s="641">
        <v>12.2</v>
      </c>
      <c r="DX38" s="669"/>
      <c r="DY38" s="669"/>
      <c r="DZ38" s="669"/>
      <c r="EA38" s="669"/>
      <c r="EB38" s="669"/>
      <c r="EC38" s="670"/>
    </row>
    <row r="39" spans="2:133" ht="11.25" customHeight="1" x14ac:dyDescent="0.2">
      <c r="B39" s="633" t="s">
        <v>338</v>
      </c>
      <c r="C39" s="634"/>
      <c r="D39" s="634"/>
      <c r="E39" s="634"/>
      <c r="F39" s="634"/>
      <c r="G39" s="634"/>
      <c r="H39" s="634"/>
      <c r="I39" s="634"/>
      <c r="J39" s="634"/>
      <c r="K39" s="634"/>
      <c r="L39" s="634"/>
      <c r="M39" s="634"/>
      <c r="N39" s="634"/>
      <c r="O39" s="634"/>
      <c r="P39" s="634"/>
      <c r="Q39" s="635"/>
      <c r="R39" s="636" t="s">
        <v>138</v>
      </c>
      <c r="S39" s="637"/>
      <c r="T39" s="637"/>
      <c r="U39" s="637"/>
      <c r="V39" s="637"/>
      <c r="W39" s="637"/>
      <c r="X39" s="637"/>
      <c r="Y39" s="638"/>
      <c r="Z39" s="639" t="s">
        <v>232</v>
      </c>
      <c r="AA39" s="639"/>
      <c r="AB39" s="639"/>
      <c r="AC39" s="639"/>
      <c r="AD39" s="640" t="s">
        <v>232</v>
      </c>
      <c r="AE39" s="640"/>
      <c r="AF39" s="640"/>
      <c r="AG39" s="640"/>
      <c r="AH39" s="640"/>
      <c r="AI39" s="640"/>
      <c r="AJ39" s="640"/>
      <c r="AK39" s="640"/>
      <c r="AL39" s="641" t="s">
        <v>130</v>
      </c>
      <c r="AM39" s="642"/>
      <c r="AN39" s="642"/>
      <c r="AO39" s="643"/>
      <c r="AQ39" s="699" t="s">
        <v>339</v>
      </c>
      <c r="AR39" s="700"/>
      <c r="AS39" s="700"/>
      <c r="AT39" s="700"/>
      <c r="AU39" s="700"/>
      <c r="AV39" s="700"/>
      <c r="AW39" s="700"/>
      <c r="AX39" s="700"/>
      <c r="AY39" s="701"/>
      <c r="AZ39" s="636">
        <v>8161</v>
      </c>
      <c r="BA39" s="637"/>
      <c r="BB39" s="637"/>
      <c r="BC39" s="637"/>
      <c r="BD39" s="657"/>
      <c r="BE39" s="657"/>
      <c r="BF39" s="682"/>
      <c r="BG39" s="633" t="s">
        <v>340</v>
      </c>
      <c r="BH39" s="634"/>
      <c r="BI39" s="634"/>
      <c r="BJ39" s="634"/>
      <c r="BK39" s="634"/>
      <c r="BL39" s="634"/>
      <c r="BM39" s="634"/>
      <c r="BN39" s="634"/>
      <c r="BO39" s="634"/>
      <c r="BP39" s="634"/>
      <c r="BQ39" s="634"/>
      <c r="BR39" s="634"/>
      <c r="BS39" s="634"/>
      <c r="BT39" s="634"/>
      <c r="BU39" s="635"/>
      <c r="BV39" s="636">
        <v>3409</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512229</v>
      </c>
      <c r="CS39" s="657"/>
      <c r="CT39" s="657"/>
      <c r="CU39" s="657"/>
      <c r="CV39" s="657"/>
      <c r="CW39" s="657"/>
      <c r="CX39" s="657"/>
      <c r="CY39" s="658"/>
      <c r="CZ39" s="641">
        <v>8</v>
      </c>
      <c r="DA39" s="669"/>
      <c r="DB39" s="669"/>
      <c r="DC39" s="671"/>
      <c r="DD39" s="645">
        <v>500971</v>
      </c>
      <c r="DE39" s="657"/>
      <c r="DF39" s="657"/>
      <c r="DG39" s="657"/>
      <c r="DH39" s="657"/>
      <c r="DI39" s="657"/>
      <c r="DJ39" s="657"/>
      <c r="DK39" s="658"/>
      <c r="DL39" s="645" t="s">
        <v>232</v>
      </c>
      <c r="DM39" s="657"/>
      <c r="DN39" s="657"/>
      <c r="DO39" s="657"/>
      <c r="DP39" s="657"/>
      <c r="DQ39" s="657"/>
      <c r="DR39" s="657"/>
      <c r="DS39" s="657"/>
      <c r="DT39" s="657"/>
      <c r="DU39" s="657"/>
      <c r="DV39" s="658"/>
      <c r="DW39" s="641" t="s">
        <v>130</v>
      </c>
      <c r="DX39" s="669"/>
      <c r="DY39" s="669"/>
      <c r="DZ39" s="669"/>
      <c r="EA39" s="669"/>
      <c r="EB39" s="669"/>
      <c r="EC39" s="670"/>
    </row>
    <row r="40" spans="2:133" ht="11.25" customHeight="1" x14ac:dyDescent="0.2">
      <c r="B40" s="633" t="s">
        <v>342</v>
      </c>
      <c r="C40" s="634"/>
      <c r="D40" s="634"/>
      <c r="E40" s="634"/>
      <c r="F40" s="634"/>
      <c r="G40" s="634"/>
      <c r="H40" s="634"/>
      <c r="I40" s="634"/>
      <c r="J40" s="634"/>
      <c r="K40" s="634"/>
      <c r="L40" s="634"/>
      <c r="M40" s="634"/>
      <c r="N40" s="634"/>
      <c r="O40" s="634"/>
      <c r="P40" s="634"/>
      <c r="Q40" s="635"/>
      <c r="R40" s="636" t="s">
        <v>232</v>
      </c>
      <c r="S40" s="637"/>
      <c r="T40" s="637"/>
      <c r="U40" s="637"/>
      <c r="V40" s="637"/>
      <c r="W40" s="637"/>
      <c r="X40" s="637"/>
      <c r="Y40" s="638"/>
      <c r="Z40" s="639" t="s">
        <v>130</v>
      </c>
      <c r="AA40" s="639"/>
      <c r="AB40" s="639"/>
      <c r="AC40" s="639"/>
      <c r="AD40" s="640" t="s">
        <v>232</v>
      </c>
      <c r="AE40" s="640"/>
      <c r="AF40" s="640"/>
      <c r="AG40" s="640"/>
      <c r="AH40" s="640"/>
      <c r="AI40" s="640"/>
      <c r="AJ40" s="640"/>
      <c r="AK40" s="640"/>
      <c r="AL40" s="641" t="s">
        <v>130</v>
      </c>
      <c r="AM40" s="642"/>
      <c r="AN40" s="642"/>
      <c r="AO40" s="643"/>
      <c r="AQ40" s="699" t="s">
        <v>343</v>
      </c>
      <c r="AR40" s="700"/>
      <c r="AS40" s="700"/>
      <c r="AT40" s="700"/>
      <c r="AU40" s="700"/>
      <c r="AV40" s="700"/>
      <c r="AW40" s="700"/>
      <c r="AX40" s="700"/>
      <c r="AY40" s="701"/>
      <c r="AZ40" s="636" t="s">
        <v>138</v>
      </c>
      <c r="BA40" s="637"/>
      <c r="BB40" s="637"/>
      <c r="BC40" s="637"/>
      <c r="BD40" s="657"/>
      <c r="BE40" s="657"/>
      <c r="BF40" s="682"/>
      <c r="BG40" s="686" t="s">
        <v>344</v>
      </c>
      <c r="BH40" s="687"/>
      <c r="BI40" s="687"/>
      <c r="BJ40" s="687"/>
      <c r="BK40" s="687"/>
      <c r="BL40" s="213"/>
      <c r="BM40" s="634" t="s">
        <v>345</v>
      </c>
      <c r="BN40" s="634"/>
      <c r="BO40" s="634"/>
      <c r="BP40" s="634"/>
      <c r="BQ40" s="634"/>
      <c r="BR40" s="634"/>
      <c r="BS40" s="634"/>
      <c r="BT40" s="634"/>
      <c r="BU40" s="635"/>
      <c r="BV40" s="636">
        <v>102</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92300</v>
      </c>
      <c r="CS40" s="637"/>
      <c r="CT40" s="637"/>
      <c r="CU40" s="637"/>
      <c r="CV40" s="637"/>
      <c r="CW40" s="637"/>
      <c r="CX40" s="637"/>
      <c r="CY40" s="638"/>
      <c r="CZ40" s="641">
        <v>1.4</v>
      </c>
      <c r="DA40" s="669"/>
      <c r="DB40" s="669"/>
      <c r="DC40" s="671"/>
      <c r="DD40" s="645">
        <v>50000</v>
      </c>
      <c r="DE40" s="637"/>
      <c r="DF40" s="637"/>
      <c r="DG40" s="637"/>
      <c r="DH40" s="637"/>
      <c r="DI40" s="637"/>
      <c r="DJ40" s="637"/>
      <c r="DK40" s="638"/>
      <c r="DL40" s="645" t="s">
        <v>232</v>
      </c>
      <c r="DM40" s="637"/>
      <c r="DN40" s="637"/>
      <c r="DO40" s="637"/>
      <c r="DP40" s="637"/>
      <c r="DQ40" s="637"/>
      <c r="DR40" s="637"/>
      <c r="DS40" s="637"/>
      <c r="DT40" s="637"/>
      <c r="DU40" s="637"/>
      <c r="DV40" s="638"/>
      <c r="DW40" s="641" t="s">
        <v>130</v>
      </c>
      <c r="DX40" s="669"/>
      <c r="DY40" s="669"/>
      <c r="DZ40" s="669"/>
      <c r="EA40" s="669"/>
      <c r="EB40" s="669"/>
      <c r="EC40" s="670"/>
    </row>
    <row r="41" spans="2:133" ht="11.25" customHeight="1" x14ac:dyDescent="0.2">
      <c r="B41" s="659" t="s">
        <v>347</v>
      </c>
      <c r="C41" s="660"/>
      <c r="D41" s="660"/>
      <c r="E41" s="660"/>
      <c r="F41" s="660"/>
      <c r="G41" s="660"/>
      <c r="H41" s="660"/>
      <c r="I41" s="660"/>
      <c r="J41" s="660"/>
      <c r="K41" s="660"/>
      <c r="L41" s="660"/>
      <c r="M41" s="660"/>
      <c r="N41" s="660"/>
      <c r="O41" s="660"/>
      <c r="P41" s="660"/>
      <c r="Q41" s="661"/>
      <c r="R41" s="708">
        <v>7148524</v>
      </c>
      <c r="S41" s="709"/>
      <c r="T41" s="709"/>
      <c r="U41" s="709"/>
      <c r="V41" s="709"/>
      <c r="W41" s="709"/>
      <c r="X41" s="709"/>
      <c r="Y41" s="713"/>
      <c r="Z41" s="714">
        <v>100</v>
      </c>
      <c r="AA41" s="714"/>
      <c r="AB41" s="714"/>
      <c r="AC41" s="714"/>
      <c r="AD41" s="715">
        <v>4051613</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138195</v>
      </c>
      <c r="BA41" s="637"/>
      <c r="BB41" s="637"/>
      <c r="BC41" s="637"/>
      <c r="BD41" s="657"/>
      <c r="BE41" s="657"/>
      <c r="BF41" s="682"/>
      <c r="BG41" s="686"/>
      <c r="BH41" s="687"/>
      <c r="BI41" s="687"/>
      <c r="BJ41" s="687"/>
      <c r="BK41" s="687"/>
      <c r="BL41" s="213"/>
      <c r="BM41" s="634" t="s">
        <v>349</v>
      </c>
      <c r="BN41" s="634"/>
      <c r="BO41" s="634"/>
      <c r="BP41" s="634"/>
      <c r="BQ41" s="634"/>
      <c r="BR41" s="634"/>
      <c r="BS41" s="634"/>
      <c r="BT41" s="634"/>
      <c r="BU41" s="635"/>
      <c r="BV41" s="636" t="s">
        <v>138</v>
      </c>
      <c r="BW41" s="637"/>
      <c r="BX41" s="637"/>
      <c r="BY41" s="637"/>
      <c r="BZ41" s="637"/>
      <c r="CA41" s="637"/>
      <c r="CB41" s="646"/>
      <c r="CD41" s="633" t="s">
        <v>350</v>
      </c>
      <c r="CE41" s="634"/>
      <c r="CF41" s="634"/>
      <c r="CG41" s="634"/>
      <c r="CH41" s="634"/>
      <c r="CI41" s="634"/>
      <c r="CJ41" s="634"/>
      <c r="CK41" s="634"/>
      <c r="CL41" s="634"/>
      <c r="CM41" s="634"/>
      <c r="CN41" s="634"/>
      <c r="CO41" s="634"/>
      <c r="CP41" s="634"/>
      <c r="CQ41" s="635"/>
      <c r="CR41" s="636" t="s">
        <v>130</v>
      </c>
      <c r="CS41" s="657"/>
      <c r="CT41" s="657"/>
      <c r="CU41" s="657"/>
      <c r="CV41" s="657"/>
      <c r="CW41" s="657"/>
      <c r="CX41" s="657"/>
      <c r="CY41" s="658"/>
      <c r="CZ41" s="641" t="s">
        <v>232</v>
      </c>
      <c r="DA41" s="669"/>
      <c r="DB41" s="669"/>
      <c r="DC41" s="671"/>
      <c r="DD41" s="645" t="s">
        <v>130</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351</v>
      </c>
      <c r="AR42" s="706"/>
      <c r="AS42" s="706"/>
      <c r="AT42" s="706"/>
      <c r="AU42" s="706"/>
      <c r="AV42" s="706"/>
      <c r="AW42" s="706"/>
      <c r="AX42" s="706"/>
      <c r="AY42" s="707"/>
      <c r="AZ42" s="708">
        <v>455916</v>
      </c>
      <c r="BA42" s="709"/>
      <c r="BB42" s="709"/>
      <c r="BC42" s="709"/>
      <c r="BD42" s="695"/>
      <c r="BE42" s="695"/>
      <c r="BF42" s="697"/>
      <c r="BG42" s="688"/>
      <c r="BH42" s="689"/>
      <c r="BI42" s="689"/>
      <c r="BJ42" s="689"/>
      <c r="BK42" s="689"/>
      <c r="BL42" s="214"/>
      <c r="BM42" s="660" t="s">
        <v>352</v>
      </c>
      <c r="BN42" s="660"/>
      <c r="BO42" s="660"/>
      <c r="BP42" s="660"/>
      <c r="BQ42" s="660"/>
      <c r="BR42" s="660"/>
      <c r="BS42" s="660"/>
      <c r="BT42" s="660"/>
      <c r="BU42" s="661"/>
      <c r="BV42" s="708">
        <v>337</v>
      </c>
      <c r="BW42" s="709"/>
      <c r="BX42" s="709"/>
      <c r="BY42" s="709"/>
      <c r="BZ42" s="709"/>
      <c r="CA42" s="709"/>
      <c r="CB42" s="718"/>
      <c r="CD42" s="633" t="s">
        <v>353</v>
      </c>
      <c r="CE42" s="634"/>
      <c r="CF42" s="634"/>
      <c r="CG42" s="634"/>
      <c r="CH42" s="634"/>
      <c r="CI42" s="634"/>
      <c r="CJ42" s="634"/>
      <c r="CK42" s="634"/>
      <c r="CL42" s="634"/>
      <c r="CM42" s="634"/>
      <c r="CN42" s="634"/>
      <c r="CO42" s="634"/>
      <c r="CP42" s="634"/>
      <c r="CQ42" s="635"/>
      <c r="CR42" s="636">
        <v>589380</v>
      </c>
      <c r="CS42" s="657"/>
      <c r="CT42" s="657"/>
      <c r="CU42" s="657"/>
      <c r="CV42" s="657"/>
      <c r="CW42" s="657"/>
      <c r="CX42" s="657"/>
      <c r="CY42" s="658"/>
      <c r="CZ42" s="641">
        <v>9.1999999999999993</v>
      </c>
      <c r="DA42" s="669"/>
      <c r="DB42" s="669"/>
      <c r="DC42" s="671"/>
      <c r="DD42" s="645">
        <v>173112</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4" t="s">
        <v>354</v>
      </c>
      <c r="CD43" s="633" t="s">
        <v>355</v>
      </c>
      <c r="CE43" s="634"/>
      <c r="CF43" s="634"/>
      <c r="CG43" s="634"/>
      <c r="CH43" s="634"/>
      <c r="CI43" s="634"/>
      <c r="CJ43" s="634"/>
      <c r="CK43" s="634"/>
      <c r="CL43" s="634"/>
      <c r="CM43" s="634"/>
      <c r="CN43" s="634"/>
      <c r="CO43" s="634"/>
      <c r="CP43" s="634"/>
      <c r="CQ43" s="635"/>
      <c r="CR43" s="636">
        <v>26743</v>
      </c>
      <c r="CS43" s="657"/>
      <c r="CT43" s="657"/>
      <c r="CU43" s="657"/>
      <c r="CV43" s="657"/>
      <c r="CW43" s="657"/>
      <c r="CX43" s="657"/>
      <c r="CY43" s="658"/>
      <c r="CZ43" s="641">
        <v>0.4</v>
      </c>
      <c r="DA43" s="669"/>
      <c r="DB43" s="669"/>
      <c r="DC43" s="671"/>
      <c r="DD43" s="645">
        <v>26743</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303</v>
      </c>
      <c r="CE44" s="675"/>
      <c r="CF44" s="633" t="s">
        <v>357</v>
      </c>
      <c r="CG44" s="634"/>
      <c r="CH44" s="634"/>
      <c r="CI44" s="634"/>
      <c r="CJ44" s="634"/>
      <c r="CK44" s="634"/>
      <c r="CL44" s="634"/>
      <c r="CM44" s="634"/>
      <c r="CN44" s="634"/>
      <c r="CO44" s="634"/>
      <c r="CP44" s="634"/>
      <c r="CQ44" s="635"/>
      <c r="CR44" s="636">
        <v>589363</v>
      </c>
      <c r="CS44" s="637"/>
      <c r="CT44" s="637"/>
      <c r="CU44" s="637"/>
      <c r="CV44" s="637"/>
      <c r="CW44" s="637"/>
      <c r="CX44" s="637"/>
      <c r="CY44" s="638"/>
      <c r="CZ44" s="641">
        <v>9.1999999999999993</v>
      </c>
      <c r="DA44" s="642"/>
      <c r="DB44" s="642"/>
      <c r="DC44" s="648"/>
      <c r="DD44" s="645">
        <v>173095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359</v>
      </c>
      <c r="CG45" s="634"/>
      <c r="CH45" s="634"/>
      <c r="CI45" s="634"/>
      <c r="CJ45" s="634"/>
      <c r="CK45" s="634"/>
      <c r="CL45" s="634"/>
      <c r="CM45" s="634"/>
      <c r="CN45" s="634"/>
      <c r="CO45" s="634"/>
      <c r="CP45" s="634"/>
      <c r="CQ45" s="635"/>
      <c r="CR45" s="636">
        <v>159601</v>
      </c>
      <c r="CS45" s="657"/>
      <c r="CT45" s="657"/>
      <c r="CU45" s="657"/>
      <c r="CV45" s="657"/>
      <c r="CW45" s="657"/>
      <c r="CX45" s="657"/>
      <c r="CY45" s="658"/>
      <c r="CZ45" s="641">
        <v>2.5</v>
      </c>
      <c r="DA45" s="669"/>
      <c r="DB45" s="669"/>
      <c r="DC45" s="671"/>
      <c r="DD45" s="645">
        <v>30552</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5"/>
      <c r="CD46" s="676"/>
      <c r="CE46" s="677"/>
      <c r="CF46" s="633" t="s">
        <v>360</v>
      </c>
      <c r="CG46" s="634"/>
      <c r="CH46" s="634"/>
      <c r="CI46" s="634"/>
      <c r="CJ46" s="634"/>
      <c r="CK46" s="634"/>
      <c r="CL46" s="634"/>
      <c r="CM46" s="634"/>
      <c r="CN46" s="634"/>
      <c r="CO46" s="634"/>
      <c r="CP46" s="634"/>
      <c r="CQ46" s="635"/>
      <c r="CR46" s="636">
        <v>423090</v>
      </c>
      <c r="CS46" s="637"/>
      <c r="CT46" s="637"/>
      <c r="CU46" s="637"/>
      <c r="CV46" s="637"/>
      <c r="CW46" s="637"/>
      <c r="CX46" s="637"/>
      <c r="CY46" s="638"/>
      <c r="CZ46" s="641">
        <v>6.6</v>
      </c>
      <c r="DA46" s="642"/>
      <c r="DB46" s="642"/>
      <c r="DC46" s="648"/>
      <c r="DD46" s="645">
        <v>135871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5"/>
      <c r="CD47" s="676"/>
      <c r="CE47" s="677"/>
      <c r="CF47" s="633" t="s">
        <v>361</v>
      </c>
      <c r="CG47" s="634"/>
      <c r="CH47" s="634"/>
      <c r="CI47" s="634"/>
      <c r="CJ47" s="634"/>
      <c r="CK47" s="634"/>
      <c r="CL47" s="634"/>
      <c r="CM47" s="634"/>
      <c r="CN47" s="634"/>
      <c r="CO47" s="634"/>
      <c r="CP47" s="634"/>
      <c r="CQ47" s="635"/>
      <c r="CR47" s="636">
        <v>17</v>
      </c>
      <c r="CS47" s="657"/>
      <c r="CT47" s="657"/>
      <c r="CU47" s="657"/>
      <c r="CV47" s="657"/>
      <c r="CW47" s="657"/>
      <c r="CX47" s="657"/>
      <c r="CY47" s="658"/>
      <c r="CZ47" s="641">
        <v>0</v>
      </c>
      <c r="DA47" s="669"/>
      <c r="DB47" s="669"/>
      <c r="DC47" s="671"/>
      <c r="DD47" s="645">
        <v>17</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5"/>
      <c r="CD48" s="678"/>
      <c r="CE48" s="679"/>
      <c r="CF48" s="633" t="s">
        <v>362</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5"/>
      <c r="CD49" s="659" t="s">
        <v>363</v>
      </c>
      <c r="CE49" s="660"/>
      <c r="CF49" s="660"/>
      <c r="CG49" s="660"/>
      <c r="CH49" s="660"/>
      <c r="CI49" s="660"/>
      <c r="CJ49" s="660"/>
      <c r="CK49" s="660"/>
      <c r="CL49" s="660"/>
      <c r="CM49" s="660"/>
      <c r="CN49" s="660"/>
      <c r="CO49" s="660"/>
      <c r="CP49" s="660"/>
      <c r="CQ49" s="661"/>
      <c r="CR49" s="708">
        <v>6379209</v>
      </c>
      <c r="CS49" s="695"/>
      <c r="CT49" s="695"/>
      <c r="CU49" s="695"/>
      <c r="CV49" s="695"/>
      <c r="CW49" s="695"/>
      <c r="CX49" s="695"/>
      <c r="CY49" s="724"/>
      <c r="CZ49" s="716">
        <v>100</v>
      </c>
      <c r="DA49" s="725"/>
      <c r="DB49" s="725"/>
      <c r="DC49" s="726"/>
      <c r="DD49" s="727">
        <v>4699342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Uv56DkdFoPgNQ82lA3f8Fj0/KB0aUp/+vJF7/Xnaj0ca/cpgVvZjCshZDqYJte5fji8yxDhgkD/2u76iBvTbhA==" saltValue="Qw0dHt/0sNgBc4N1op0Z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34" t="s">
        <v>364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365</v>
      </c>
      <c r="DK2" s="736"/>
      <c r="DL2" s="736"/>
      <c r="DM2" s="736"/>
      <c r="DN2" s="736"/>
      <c r="DO2" s="737"/>
      <c r="DP2" s="218"/>
      <c r="DQ2" s="735" t="s">
        <v>366</v>
      </c>
      <c r="DR2" s="736"/>
      <c r="DS2" s="736"/>
      <c r="DT2" s="736"/>
      <c r="DU2" s="736"/>
      <c r="DV2" s="736"/>
      <c r="DW2" s="736"/>
      <c r="DX2" s="736"/>
      <c r="DY2" s="736"/>
      <c r="DZ2" s="737"/>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38" t="s">
        <v>367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368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2">
      <c r="A5" s="740" t="s">
        <v>369</v>
      </c>
      <c r="B5" s="741"/>
      <c r="C5" s="741"/>
      <c r="D5" s="741"/>
      <c r="E5" s="741"/>
      <c r="F5" s="741"/>
      <c r="G5" s="741"/>
      <c r="H5" s="741"/>
      <c r="I5" s="741"/>
      <c r="J5" s="741"/>
      <c r="K5" s="741"/>
      <c r="L5" s="741"/>
      <c r="M5" s="741"/>
      <c r="N5" s="741"/>
      <c r="O5" s="741"/>
      <c r="P5" s="742"/>
      <c r="Q5" s="746" t="s">
        <v>370</v>
      </c>
      <c r="R5" s="747"/>
      <c r="S5" s="747"/>
      <c r="T5" s="747"/>
      <c r="U5" s="748"/>
      <c r="V5" s="746" t="s">
        <v>371</v>
      </c>
      <c r="W5" s="747"/>
      <c r="X5" s="747"/>
      <c r="Y5" s="747"/>
      <c r="Z5" s="748"/>
      <c r="AA5" s="746" t="s">
        <v>372</v>
      </c>
      <c r="AB5" s="747"/>
      <c r="AC5" s="747"/>
      <c r="AD5" s="747"/>
      <c r="AE5" s="747"/>
      <c r="AF5" s="752" t="s">
        <v>373</v>
      </c>
      <c r="AG5" s="747"/>
      <c r="AH5" s="747"/>
      <c r="AI5" s="747"/>
      <c r="AJ5" s="753"/>
      <c r="AK5" s="747" t="s">
        <v>374</v>
      </c>
      <c r="AL5" s="747"/>
      <c r="AM5" s="747"/>
      <c r="AN5" s="747"/>
      <c r="AO5" s="748"/>
      <c r="AP5" s="746" t="s">
        <v>375</v>
      </c>
      <c r="AQ5" s="747"/>
      <c r="AR5" s="747"/>
      <c r="AS5" s="747"/>
      <c r="AT5" s="748"/>
      <c r="AU5" s="746" t="s">
        <v>376</v>
      </c>
      <c r="AV5" s="747"/>
      <c r="AW5" s="747"/>
      <c r="AX5" s="747"/>
      <c r="AY5" s="753"/>
      <c r="AZ5" s="222"/>
      <c r="BA5" s="222"/>
      <c r="BB5" s="222"/>
      <c r="BC5" s="222"/>
      <c r="BD5" s="222"/>
      <c r="BE5" s="223"/>
      <c r="BF5" s="223"/>
      <c r="BG5" s="223"/>
      <c r="BH5" s="223"/>
      <c r="BI5" s="223"/>
      <c r="BJ5" s="223"/>
      <c r="BK5" s="223"/>
      <c r="BL5" s="223"/>
      <c r="BM5" s="223"/>
      <c r="BN5" s="223"/>
      <c r="BO5" s="223"/>
      <c r="BP5" s="223"/>
      <c r="BQ5" s="740" t="s">
        <v>377</v>
      </c>
      <c r="BR5" s="741"/>
      <c r="BS5" s="741"/>
      <c r="BT5" s="741"/>
      <c r="BU5" s="741"/>
      <c r="BV5" s="741"/>
      <c r="BW5" s="741"/>
      <c r="BX5" s="741"/>
      <c r="BY5" s="741"/>
      <c r="BZ5" s="741"/>
      <c r="CA5" s="741"/>
      <c r="CB5" s="741"/>
      <c r="CC5" s="741"/>
      <c r="CD5" s="741"/>
      <c r="CE5" s="741"/>
      <c r="CF5" s="741"/>
      <c r="CG5" s="742"/>
      <c r="CH5" s="746" t="s">
        <v>378</v>
      </c>
      <c r="CI5" s="747"/>
      <c r="CJ5" s="747"/>
      <c r="CK5" s="747"/>
      <c r="CL5" s="748"/>
      <c r="CM5" s="746" t="s">
        <v>379</v>
      </c>
      <c r="CN5" s="747"/>
      <c r="CO5" s="747"/>
      <c r="CP5" s="747"/>
      <c r="CQ5" s="748"/>
      <c r="CR5" s="746" t="s">
        <v>380</v>
      </c>
      <c r="CS5" s="747"/>
      <c r="CT5" s="747"/>
      <c r="CU5" s="747"/>
      <c r="CV5" s="748"/>
      <c r="CW5" s="746" t="s">
        <v>381</v>
      </c>
      <c r="CX5" s="747"/>
      <c r="CY5" s="747"/>
      <c r="CZ5" s="747"/>
      <c r="DA5" s="748"/>
      <c r="DB5" s="746" t="s">
        <v>382</v>
      </c>
      <c r="DC5" s="747"/>
      <c r="DD5" s="747"/>
      <c r="DE5" s="747"/>
      <c r="DF5" s="748"/>
      <c r="DG5" s="776" t="s">
        <v>383</v>
      </c>
      <c r="DH5" s="777"/>
      <c r="DI5" s="777"/>
      <c r="DJ5" s="777"/>
      <c r="DK5" s="778"/>
      <c r="DL5" s="776" t="s">
        <v>384</v>
      </c>
      <c r="DM5" s="777"/>
      <c r="DN5" s="777"/>
      <c r="DO5" s="777"/>
      <c r="DP5" s="778"/>
      <c r="DQ5" s="746" t="s">
        <v>385</v>
      </c>
      <c r="DR5" s="747"/>
      <c r="DS5" s="747"/>
      <c r="DT5" s="747"/>
      <c r="DU5" s="748"/>
      <c r="DV5" s="746" t="s">
        <v>376</v>
      </c>
      <c r="DW5" s="747"/>
      <c r="DX5" s="747"/>
      <c r="DY5" s="747"/>
      <c r="DZ5" s="753"/>
      <c r="EA5" s="224"/>
    </row>
    <row r="6" spans="1:131" s="225"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2">
      <c r="A7" s="226">
        <v>1</v>
      </c>
      <c r="B7" s="762" t="s">
        <v>386</v>
      </c>
      <c r="C7" s="763"/>
      <c r="D7" s="763"/>
      <c r="E7" s="763"/>
      <c r="F7" s="763"/>
      <c r="G7" s="763"/>
      <c r="H7" s="763"/>
      <c r="I7" s="763"/>
      <c r="J7" s="763"/>
      <c r="K7" s="763"/>
      <c r="L7" s="763"/>
      <c r="M7" s="763"/>
      <c r="N7" s="763"/>
      <c r="O7" s="763"/>
      <c r="P7" s="764"/>
      <c r="Q7" s="765">
        <v>7219</v>
      </c>
      <c r="R7" s="766"/>
      <c r="S7" s="766"/>
      <c r="T7" s="766"/>
      <c r="U7" s="766"/>
      <c r="V7" s="766">
        <v>6450</v>
      </c>
      <c r="W7" s="766"/>
      <c r="X7" s="766"/>
      <c r="Y7" s="766"/>
      <c r="Z7" s="766"/>
      <c r="AA7" s="766">
        <v>769</v>
      </c>
      <c r="AB7" s="766"/>
      <c r="AC7" s="766"/>
      <c r="AD7" s="766"/>
      <c r="AE7" s="767"/>
      <c r="AF7" s="768">
        <v>728</v>
      </c>
      <c r="AG7" s="769"/>
      <c r="AH7" s="769"/>
      <c r="AI7" s="769"/>
      <c r="AJ7" s="770"/>
      <c r="AK7" s="771">
        <v>34</v>
      </c>
      <c r="AL7" s="772"/>
      <c r="AM7" s="772"/>
      <c r="AN7" s="772"/>
      <c r="AO7" s="772"/>
      <c r="AP7" s="772">
        <v>4765</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4"/>
    </row>
    <row r="8" spans="1:131" s="225" customFormat="1" ht="26.25" customHeight="1" x14ac:dyDescent="0.2">
      <c r="A8" s="228">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4"/>
    </row>
    <row r="9" spans="1:131" s="225" customFormat="1" ht="26.25" customHeight="1" x14ac:dyDescent="0.2">
      <c r="A9" s="228">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4"/>
    </row>
    <row r="10" spans="1:131" s="225" customFormat="1" ht="26.25" customHeight="1" x14ac:dyDescent="0.2">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2">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2">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2">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2">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2">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2">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2">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2">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2">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2">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5">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2">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387</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5">
      <c r="A23" s="230" t="s">
        <v>388</v>
      </c>
      <c r="B23" s="802" t="s">
        <v>389</v>
      </c>
      <c r="C23" s="803"/>
      <c r="D23" s="803"/>
      <c r="E23" s="803"/>
      <c r="F23" s="803"/>
      <c r="G23" s="803"/>
      <c r="H23" s="803"/>
      <c r="I23" s="803"/>
      <c r="J23" s="803"/>
      <c r="K23" s="803"/>
      <c r="L23" s="803"/>
      <c r="M23" s="803"/>
      <c r="N23" s="803"/>
      <c r="O23" s="803"/>
      <c r="P23" s="804"/>
      <c r="Q23" s="805">
        <v>7219</v>
      </c>
      <c r="R23" s="806"/>
      <c r="S23" s="806"/>
      <c r="T23" s="806"/>
      <c r="U23" s="806"/>
      <c r="V23" s="806">
        <v>6450</v>
      </c>
      <c r="W23" s="806"/>
      <c r="X23" s="806"/>
      <c r="Y23" s="806"/>
      <c r="Z23" s="806"/>
      <c r="AA23" s="806">
        <v>769</v>
      </c>
      <c r="AB23" s="806"/>
      <c r="AC23" s="806"/>
      <c r="AD23" s="806"/>
      <c r="AE23" s="807"/>
      <c r="AF23" s="808">
        <v>728</v>
      </c>
      <c r="AG23" s="806"/>
      <c r="AH23" s="806"/>
      <c r="AI23" s="806"/>
      <c r="AJ23" s="809"/>
      <c r="AK23" s="810"/>
      <c r="AL23" s="811"/>
      <c r="AM23" s="811"/>
      <c r="AN23" s="811"/>
      <c r="AO23" s="811"/>
      <c r="AP23" s="806">
        <v>4765</v>
      </c>
      <c r="AQ23" s="806"/>
      <c r="AR23" s="806"/>
      <c r="AS23" s="806"/>
      <c r="AT23" s="806"/>
      <c r="AU23" s="822"/>
      <c r="AV23" s="822"/>
      <c r="AW23" s="822"/>
      <c r="AX23" s="822"/>
      <c r="AY23" s="823"/>
      <c r="AZ23" s="824" t="s">
        <v>390</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2">
      <c r="A24" s="821" t="s">
        <v>391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5">
      <c r="A25" s="738" t="s">
        <v>392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2">
      <c r="A26" s="740" t="s">
        <v>369</v>
      </c>
      <c r="B26" s="741"/>
      <c r="C26" s="741"/>
      <c r="D26" s="741"/>
      <c r="E26" s="741"/>
      <c r="F26" s="741"/>
      <c r="G26" s="741"/>
      <c r="H26" s="741"/>
      <c r="I26" s="741"/>
      <c r="J26" s="741"/>
      <c r="K26" s="741"/>
      <c r="L26" s="741"/>
      <c r="M26" s="741"/>
      <c r="N26" s="741"/>
      <c r="O26" s="741"/>
      <c r="P26" s="742"/>
      <c r="Q26" s="746" t="s">
        <v>393</v>
      </c>
      <c r="R26" s="747"/>
      <c r="S26" s="747"/>
      <c r="T26" s="747"/>
      <c r="U26" s="748"/>
      <c r="V26" s="746" t="s">
        <v>394</v>
      </c>
      <c r="W26" s="747"/>
      <c r="X26" s="747"/>
      <c r="Y26" s="747"/>
      <c r="Z26" s="748"/>
      <c r="AA26" s="746" t="s">
        <v>395</v>
      </c>
      <c r="AB26" s="747"/>
      <c r="AC26" s="747"/>
      <c r="AD26" s="747"/>
      <c r="AE26" s="747"/>
      <c r="AF26" s="827" t="s">
        <v>396</v>
      </c>
      <c r="AG26" s="828"/>
      <c r="AH26" s="828"/>
      <c r="AI26" s="828"/>
      <c r="AJ26" s="829"/>
      <c r="AK26" s="747" t="s">
        <v>397</v>
      </c>
      <c r="AL26" s="747"/>
      <c r="AM26" s="747"/>
      <c r="AN26" s="747"/>
      <c r="AO26" s="748"/>
      <c r="AP26" s="746" t="s">
        <v>398</v>
      </c>
      <c r="AQ26" s="747"/>
      <c r="AR26" s="747"/>
      <c r="AS26" s="747"/>
      <c r="AT26" s="748"/>
      <c r="AU26" s="746" t="s">
        <v>399</v>
      </c>
      <c r="AV26" s="747"/>
      <c r="AW26" s="747"/>
      <c r="AX26" s="747"/>
      <c r="AY26" s="748"/>
      <c r="AZ26" s="746" t="s">
        <v>400</v>
      </c>
      <c r="BA26" s="747"/>
      <c r="BB26" s="747"/>
      <c r="BC26" s="747"/>
      <c r="BD26" s="748"/>
      <c r="BE26" s="746" t="s">
        <v>376</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2">
      <c r="A28" s="232">
        <v>1</v>
      </c>
      <c r="B28" s="762" t="s">
        <v>401</v>
      </c>
      <c r="C28" s="763"/>
      <c r="D28" s="763"/>
      <c r="E28" s="763"/>
      <c r="F28" s="763"/>
      <c r="G28" s="763"/>
      <c r="H28" s="763"/>
      <c r="I28" s="763"/>
      <c r="J28" s="763"/>
      <c r="K28" s="763"/>
      <c r="L28" s="763"/>
      <c r="M28" s="763"/>
      <c r="N28" s="763"/>
      <c r="O28" s="763"/>
      <c r="P28" s="764"/>
      <c r="Q28" s="835">
        <v>1895</v>
      </c>
      <c r="R28" s="836"/>
      <c r="S28" s="836"/>
      <c r="T28" s="836"/>
      <c r="U28" s="836"/>
      <c r="V28" s="836">
        <v>1666</v>
      </c>
      <c r="W28" s="836"/>
      <c r="X28" s="836"/>
      <c r="Y28" s="836"/>
      <c r="Z28" s="836"/>
      <c r="AA28" s="836">
        <v>229</v>
      </c>
      <c r="AB28" s="836"/>
      <c r="AC28" s="836"/>
      <c r="AD28" s="836"/>
      <c r="AE28" s="837"/>
      <c r="AF28" s="838">
        <v>229</v>
      </c>
      <c r="AG28" s="836"/>
      <c r="AH28" s="836"/>
      <c r="AI28" s="836"/>
      <c r="AJ28" s="839"/>
      <c r="AK28" s="840">
        <v>138</v>
      </c>
      <c r="AL28" s="841"/>
      <c r="AM28" s="841"/>
      <c r="AN28" s="841"/>
      <c r="AO28" s="841"/>
      <c r="AP28" s="841" t="s">
        <v>587</v>
      </c>
      <c r="AQ28" s="841"/>
      <c r="AR28" s="841"/>
      <c r="AS28" s="841"/>
      <c r="AT28" s="841"/>
      <c r="AU28" s="841" t="s">
        <v>587</v>
      </c>
      <c r="AV28" s="841"/>
      <c r="AW28" s="841"/>
      <c r="AX28" s="841"/>
      <c r="AY28" s="841"/>
      <c r="AZ28" s="842" t="s">
        <v>587</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2">
      <c r="A29" s="232">
        <v>2</v>
      </c>
      <c r="B29" s="793" t="s">
        <v>402</v>
      </c>
      <c r="C29" s="794"/>
      <c r="D29" s="794"/>
      <c r="E29" s="794"/>
      <c r="F29" s="794"/>
      <c r="G29" s="794"/>
      <c r="H29" s="794"/>
      <c r="I29" s="794"/>
      <c r="J29" s="794"/>
      <c r="K29" s="794"/>
      <c r="L29" s="794"/>
      <c r="M29" s="794"/>
      <c r="N29" s="794"/>
      <c r="O29" s="794"/>
      <c r="P29" s="795"/>
      <c r="Q29" s="796">
        <v>189</v>
      </c>
      <c r="R29" s="797"/>
      <c r="S29" s="797"/>
      <c r="T29" s="797"/>
      <c r="U29" s="797"/>
      <c r="V29" s="797">
        <v>188</v>
      </c>
      <c r="W29" s="797"/>
      <c r="X29" s="797"/>
      <c r="Y29" s="797"/>
      <c r="Z29" s="797"/>
      <c r="AA29" s="797">
        <v>1</v>
      </c>
      <c r="AB29" s="797"/>
      <c r="AC29" s="797"/>
      <c r="AD29" s="797"/>
      <c r="AE29" s="798"/>
      <c r="AF29" s="799">
        <v>1</v>
      </c>
      <c r="AG29" s="800"/>
      <c r="AH29" s="800"/>
      <c r="AI29" s="800"/>
      <c r="AJ29" s="801"/>
      <c r="AK29" s="847">
        <v>46</v>
      </c>
      <c r="AL29" s="843"/>
      <c r="AM29" s="843"/>
      <c r="AN29" s="843"/>
      <c r="AO29" s="843"/>
      <c r="AP29" s="843" t="s">
        <v>587</v>
      </c>
      <c r="AQ29" s="843"/>
      <c r="AR29" s="843"/>
      <c r="AS29" s="843"/>
      <c r="AT29" s="843"/>
      <c r="AU29" s="843" t="s">
        <v>587</v>
      </c>
      <c r="AV29" s="843"/>
      <c r="AW29" s="843"/>
      <c r="AX29" s="843"/>
      <c r="AY29" s="843"/>
      <c r="AZ29" s="844" t="s">
        <v>587</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2">
      <c r="A30" s="232">
        <v>3</v>
      </c>
      <c r="B30" s="793" t="s">
        <v>403</v>
      </c>
      <c r="C30" s="794"/>
      <c r="D30" s="794"/>
      <c r="E30" s="794"/>
      <c r="F30" s="794"/>
      <c r="G30" s="794"/>
      <c r="H30" s="794"/>
      <c r="I30" s="794"/>
      <c r="J30" s="794"/>
      <c r="K30" s="794"/>
      <c r="L30" s="794"/>
      <c r="M30" s="794"/>
      <c r="N30" s="794"/>
      <c r="O30" s="794"/>
      <c r="P30" s="795"/>
      <c r="Q30" s="796">
        <v>1596</v>
      </c>
      <c r="R30" s="797"/>
      <c r="S30" s="797"/>
      <c r="T30" s="797"/>
      <c r="U30" s="797"/>
      <c r="V30" s="797">
        <v>1455</v>
      </c>
      <c r="W30" s="797"/>
      <c r="X30" s="797"/>
      <c r="Y30" s="797"/>
      <c r="Z30" s="797"/>
      <c r="AA30" s="797">
        <v>141</v>
      </c>
      <c r="AB30" s="797"/>
      <c r="AC30" s="797"/>
      <c r="AD30" s="797"/>
      <c r="AE30" s="798"/>
      <c r="AF30" s="799">
        <v>141</v>
      </c>
      <c r="AG30" s="800"/>
      <c r="AH30" s="800"/>
      <c r="AI30" s="800"/>
      <c r="AJ30" s="801"/>
      <c r="AK30" s="847">
        <v>244</v>
      </c>
      <c r="AL30" s="843"/>
      <c r="AM30" s="843"/>
      <c r="AN30" s="843"/>
      <c r="AO30" s="843"/>
      <c r="AP30" s="843" t="s">
        <v>587</v>
      </c>
      <c r="AQ30" s="843"/>
      <c r="AR30" s="843"/>
      <c r="AS30" s="843"/>
      <c r="AT30" s="843"/>
      <c r="AU30" s="843" t="s">
        <v>587</v>
      </c>
      <c r="AV30" s="843"/>
      <c r="AW30" s="843"/>
      <c r="AX30" s="843"/>
      <c r="AY30" s="843"/>
      <c r="AZ30" s="844" t="s">
        <v>587</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2">
      <c r="A31" s="232">
        <v>4</v>
      </c>
      <c r="B31" s="793" t="s">
        <v>404</v>
      </c>
      <c r="C31" s="794"/>
      <c r="D31" s="794"/>
      <c r="E31" s="794"/>
      <c r="F31" s="794"/>
      <c r="G31" s="794"/>
      <c r="H31" s="794"/>
      <c r="I31" s="794"/>
      <c r="J31" s="794"/>
      <c r="K31" s="794"/>
      <c r="L31" s="794"/>
      <c r="M31" s="794"/>
      <c r="N31" s="794"/>
      <c r="O31" s="794"/>
      <c r="P31" s="795"/>
      <c r="Q31" s="796">
        <v>28</v>
      </c>
      <c r="R31" s="797"/>
      <c r="S31" s="797"/>
      <c r="T31" s="797"/>
      <c r="U31" s="797"/>
      <c r="V31" s="797">
        <v>22</v>
      </c>
      <c r="W31" s="797"/>
      <c r="X31" s="797"/>
      <c r="Y31" s="797"/>
      <c r="Z31" s="797"/>
      <c r="AA31" s="797">
        <v>6</v>
      </c>
      <c r="AB31" s="797"/>
      <c r="AC31" s="797"/>
      <c r="AD31" s="797"/>
      <c r="AE31" s="798"/>
      <c r="AF31" s="799">
        <v>6</v>
      </c>
      <c r="AG31" s="800"/>
      <c r="AH31" s="800"/>
      <c r="AI31" s="800"/>
      <c r="AJ31" s="801"/>
      <c r="AK31" s="847">
        <v>8</v>
      </c>
      <c r="AL31" s="843"/>
      <c r="AM31" s="843"/>
      <c r="AN31" s="843"/>
      <c r="AO31" s="843"/>
      <c r="AP31" s="843" t="s">
        <v>587</v>
      </c>
      <c r="AQ31" s="843"/>
      <c r="AR31" s="843"/>
      <c r="AS31" s="843"/>
      <c r="AT31" s="843"/>
      <c r="AU31" s="843" t="s">
        <v>587</v>
      </c>
      <c r="AV31" s="843"/>
      <c r="AW31" s="843"/>
      <c r="AX31" s="843"/>
      <c r="AY31" s="843"/>
      <c r="AZ31" s="844" t="s">
        <v>587</v>
      </c>
      <c r="BA31" s="844"/>
      <c r="BB31" s="844"/>
      <c r="BC31" s="844"/>
      <c r="BD31" s="844"/>
      <c r="BE31" s="845"/>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2">
      <c r="A32" s="232">
        <v>5</v>
      </c>
      <c r="B32" s="793" t="s">
        <v>405</v>
      </c>
      <c r="C32" s="794"/>
      <c r="D32" s="794"/>
      <c r="E32" s="794"/>
      <c r="F32" s="794"/>
      <c r="G32" s="794"/>
      <c r="H32" s="794"/>
      <c r="I32" s="794"/>
      <c r="J32" s="794"/>
      <c r="K32" s="794"/>
      <c r="L32" s="794"/>
      <c r="M32" s="794"/>
      <c r="N32" s="794"/>
      <c r="O32" s="794"/>
      <c r="P32" s="795"/>
      <c r="Q32" s="796">
        <v>462</v>
      </c>
      <c r="R32" s="797"/>
      <c r="S32" s="797"/>
      <c r="T32" s="797"/>
      <c r="U32" s="797"/>
      <c r="V32" s="797">
        <v>348</v>
      </c>
      <c r="W32" s="797"/>
      <c r="X32" s="797"/>
      <c r="Y32" s="797"/>
      <c r="Z32" s="797"/>
      <c r="AA32" s="797">
        <v>114</v>
      </c>
      <c r="AB32" s="797"/>
      <c r="AC32" s="797"/>
      <c r="AD32" s="797"/>
      <c r="AE32" s="798"/>
      <c r="AF32" s="799">
        <v>1282</v>
      </c>
      <c r="AG32" s="800"/>
      <c r="AH32" s="800"/>
      <c r="AI32" s="800"/>
      <c r="AJ32" s="801"/>
      <c r="AK32" s="847">
        <v>112</v>
      </c>
      <c r="AL32" s="843"/>
      <c r="AM32" s="843"/>
      <c r="AN32" s="843"/>
      <c r="AO32" s="843"/>
      <c r="AP32" s="843">
        <v>267</v>
      </c>
      <c r="AQ32" s="843"/>
      <c r="AR32" s="843"/>
      <c r="AS32" s="843"/>
      <c r="AT32" s="843"/>
      <c r="AU32" s="843" t="s">
        <v>587</v>
      </c>
      <c r="AV32" s="843"/>
      <c r="AW32" s="843"/>
      <c r="AX32" s="843"/>
      <c r="AY32" s="843"/>
      <c r="AZ32" s="844" t="s">
        <v>587</v>
      </c>
      <c r="BA32" s="844"/>
      <c r="BB32" s="844"/>
      <c r="BC32" s="844"/>
      <c r="BD32" s="844"/>
      <c r="BE32" s="845" t="s">
        <v>406</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2">
      <c r="A33" s="232">
        <v>6</v>
      </c>
      <c r="B33" s="793" t="s">
        <v>407</v>
      </c>
      <c r="C33" s="794"/>
      <c r="D33" s="794"/>
      <c r="E33" s="794"/>
      <c r="F33" s="794"/>
      <c r="G33" s="794"/>
      <c r="H33" s="794"/>
      <c r="I33" s="794"/>
      <c r="J33" s="794"/>
      <c r="K33" s="794"/>
      <c r="L33" s="794"/>
      <c r="M33" s="794"/>
      <c r="N33" s="794"/>
      <c r="O33" s="794"/>
      <c r="P33" s="795"/>
      <c r="Q33" s="796">
        <v>1002</v>
      </c>
      <c r="R33" s="797"/>
      <c r="S33" s="797"/>
      <c r="T33" s="797"/>
      <c r="U33" s="797"/>
      <c r="V33" s="797">
        <v>1044</v>
      </c>
      <c r="W33" s="797"/>
      <c r="X33" s="797"/>
      <c r="Y33" s="797"/>
      <c r="Z33" s="797"/>
      <c r="AA33" s="797" t="s">
        <v>588</v>
      </c>
      <c r="AB33" s="797"/>
      <c r="AC33" s="797"/>
      <c r="AD33" s="797"/>
      <c r="AE33" s="798"/>
      <c r="AF33" s="799">
        <v>88</v>
      </c>
      <c r="AG33" s="800"/>
      <c r="AH33" s="800"/>
      <c r="AI33" s="800"/>
      <c r="AJ33" s="801"/>
      <c r="AK33" s="847">
        <v>214</v>
      </c>
      <c r="AL33" s="843"/>
      <c r="AM33" s="843"/>
      <c r="AN33" s="843"/>
      <c r="AO33" s="843"/>
      <c r="AP33" s="843">
        <v>384</v>
      </c>
      <c r="AQ33" s="843"/>
      <c r="AR33" s="843"/>
      <c r="AS33" s="843"/>
      <c r="AT33" s="843"/>
      <c r="AU33" s="843" t="s">
        <v>587</v>
      </c>
      <c r="AV33" s="843"/>
      <c r="AW33" s="843"/>
      <c r="AX33" s="843"/>
      <c r="AY33" s="843"/>
      <c r="AZ33" s="844" t="s">
        <v>587</v>
      </c>
      <c r="BA33" s="844"/>
      <c r="BB33" s="844"/>
      <c r="BC33" s="844"/>
      <c r="BD33" s="844"/>
      <c r="BE33" s="845" t="s">
        <v>406</v>
      </c>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2">
      <c r="A34" s="232">
        <v>7</v>
      </c>
      <c r="B34" s="793" t="s">
        <v>408</v>
      </c>
      <c r="C34" s="794"/>
      <c r="D34" s="794"/>
      <c r="E34" s="794"/>
      <c r="F34" s="794"/>
      <c r="G34" s="794"/>
      <c r="H34" s="794"/>
      <c r="I34" s="794"/>
      <c r="J34" s="794"/>
      <c r="K34" s="794"/>
      <c r="L34" s="794"/>
      <c r="M34" s="794"/>
      <c r="N34" s="794"/>
      <c r="O34" s="794"/>
      <c r="P34" s="795"/>
      <c r="Q34" s="796">
        <v>178</v>
      </c>
      <c r="R34" s="797"/>
      <c r="S34" s="797"/>
      <c r="T34" s="797"/>
      <c r="U34" s="797"/>
      <c r="V34" s="797">
        <v>123</v>
      </c>
      <c r="W34" s="797"/>
      <c r="X34" s="797"/>
      <c r="Y34" s="797"/>
      <c r="Z34" s="797"/>
      <c r="AA34" s="797">
        <v>55</v>
      </c>
      <c r="AB34" s="797"/>
      <c r="AC34" s="797"/>
      <c r="AD34" s="797"/>
      <c r="AE34" s="798"/>
      <c r="AF34" s="799">
        <v>55</v>
      </c>
      <c r="AG34" s="800"/>
      <c r="AH34" s="800"/>
      <c r="AI34" s="800"/>
      <c r="AJ34" s="801"/>
      <c r="AK34" s="847" t="s">
        <v>587</v>
      </c>
      <c r="AL34" s="843"/>
      <c r="AM34" s="843"/>
      <c r="AN34" s="843"/>
      <c r="AO34" s="843"/>
      <c r="AP34" s="843" t="s">
        <v>587</v>
      </c>
      <c r="AQ34" s="843"/>
      <c r="AR34" s="843"/>
      <c r="AS34" s="843"/>
      <c r="AT34" s="843"/>
      <c r="AU34" s="843" t="s">
        <v>587</v>
      </c>
      <c r="AV34" s="843"/>
      <c r="AW34" s="843"/>
      <c r="AX34" s="843"/>
      <c r="AY34" s="843"/>
      <c r="AZ34" s="844" t="s">
        <v>587</v>
      </c>
      <c r="BA34" s="844"/>
      <c r="BB34" s="844"/>
      <c r="BC34" s="844"/>
      <c r="BD34" s="844"/>
      <c r="BE34" s="845" t="s">
        <v>409</v>
      </c>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2">
      <c r="A35" s="23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2">
      <c r="A36" s="23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2">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2">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2">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2">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2">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2">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2">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2">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2">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2">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2">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2">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2">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2">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2">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2">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2">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2">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2">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2">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2">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2">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2">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2">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5">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2">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5">
      <c r="A63" s="230" t="s">
        <v>388</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1801</v>
      </c>
      <c r="AG63" s="857"/>
      <c r="AH63" s="857"/>
      <c r="AI63" s="857"/>
      <c r="AJ63" s="858"/>
      <c r="AK63" s="859"/>
      <c r="AL63" s="854"/>
      <c r="AM63" s="854"/>
      <c r="AN63" s="854"/>
      <c r="AO63" s="854"/>
      <c r="AP63" s="857">
        <v>651</v>
      </c>
      <c r="AQ63" s="857"/>
      <c r="AR63" s="857"/>
      <c r="AS63" s="857"/>
      <c r="AT63" s="857"/>
      <c r="AU63" s="857" t="s">
        <v>587</v>
      </c>
      <c r="AV63" s="857"/>
      <c r="AW63" s="857"/>
      <c r="AX63" s="857"/>
      <c r="AY63" s="857"/>
      <c r="AZ63" s="861"/>
      <c r="BA63" s="861"/>
      <c r="BB63" s="861"/>
      <c r="BC63" s="861"/>
      <c r="BD63" s="861"/>
      <c r="BE63" s="862"/>
      <c r="BF63" s="862"/>
      <c r="BG63" s="862"/>
      <c r="BH63" s="862"/>
      <c r="BI63" s="863"/>
      <c r="BJ63" s="864" t="s">
        <v>390</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5">
      <c r="A65" s="222" t="s">
        <v>412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2">
      <c r="A66" s="740" t="s">
        <v>413</v>
      </c>
      <c r="B66" s="741"/>
      <c r="C66" s="741"/>
      <c r="D66" s="741"/>
      <c r="E66" s="741"/>
      <c r="F66" s="741"/>
      <c r="G66" s="741"/>
      <c r="H66" s="741"/>
      <c r="I66" s="741"/>
      <c r="J66" s="741"/>
      <c r="K66" s="741"/>
      <c r="L66" s="741"/>
      <c r="M66" s="741"/>
      <c r="N66" s="741"/>
      <c r="O66" s="741"/>
      <c r="P66" s="742"/>
      <c r="Q66" s="746" t="s">
        <v>414</v>
      </c>
      <c r="R66" s="747"/>
      <c r="S66" s="747"/>
      <c r="T66" s="747"/>
      <c r="U66" s="748"/>
      <c r="V66" s="746" t="s">
        <v>415</v>
      </c>
      <c r="W66" s="747"/>
      <c r="X66" s="747"/>
      <c r="Y66" s="747"/>
      <c r="Z66" s="748"/>
      <c r="AA66" s="746" t="s">
        <v>416</v>
      </c>
      <c r="AB66" s="747"/>
      <c r="AC66" s="747"/>
      <c r="AD66" s="747"/>
      <c r="AE66" s="748"/>
      <c r="AF66" s="867" t="s">
        <v>417</v>
      </c>
      <c r="AG66" s="828"/>
      <c r="AH66" s="828"/>
      <c r="AI66" s="828"/>
      <c r="AJ66" s="868"/>
      <c r="AK66" s="746" t="s">
        <v>418</v>
      </c>
      <c r="AL66" s="741"/>
      <c r="AM66" s="741"/>
      <c r="AN66" s="741"/>
      <c r="AO66" s="742"/>
      <c r="AP66" s="746" t="s">
        <v>419</v>
      </c>
      <c r="AQ66" s="747"/>
      <c r="AR66" s="747"/>
      <c r="AS66" s="747"/>
      <c r="AT66" s="748"/>
      <c r="AU66" s="746" t="s">
        <v>420</v>
      </c>
      <c r="AV66" s="747"/>
      <c r="AW66" s="747"/>
      <c r="AX66" s="747"/>
      <c r="AY66" s="748"/>
      <c r="AZ66" s="746" t="s">
        <v>376</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2">
      <c r="A68" s="226">
        <v>1</v>
      </c>
      <c r="B68" s="882" t="s">
        <v>589</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587</v>
      </c>
      <c r="AQ68" s="879"/>
      <c r="AR68" s="879"/>
      <c r="AS68" s="879"/>
      <c r="AT68" s="879"/>
      <c r="AU68" s="879" t="s">
        <v>587</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2">
      <c r="A69" s="228">
        <v>2</v>
      </c>
      <c r="B69" s="886" t="s">
        <v>590</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587</v>
      </c>
      <c r="AL69" s="843"/>
      <c r="AM69" s="843"/>
      <c r="AN69" s="843"/>
      <c r="AO69" s="843"/>
      <c r="AP69" s="843" t="s">
        <v>587</v>
      </c>
      <c r="AQ69" s="843"/>
      <c r="AR69" s="843"/>
      <c r="AS69" s="843"/>
      <c r="AT69" s="843"/>
      <c r="AU69" s="843" t="s">
        <v>587</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2">
      <c r="A70" s="228">
        <v>3</v>
      </c>
      <c r="B70" s="886" t="s">
        <v>591</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587</v>
      </c>
      <c r="AQ70" s="843"/>
      <c r="AR70" s="843"/>
      <c r="AS70" s="843"/>
      <c r="AT70" s="843"/>
      <c r="AU70" s="843" t="s">
        <v>587</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2">
      <c r="A71" s="228">
        <v>4</v>
      </c>
      <c r="B71" s="886" t="s">
        <v>592</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587</v>
      </c>
      <c r="AL71" s="843"/>
      <c r="AM71" s="843"/>
      <c r="AN71" s="843"/>
      <c r="AO71" s="843"/>
      <c r="AP71" s="843" t="s">
        <v>587</v>
      </c>
      <c r="AQ71" s="843"/>
      <c r="AR71" s="843"/>
      <c r="AS71" s="843"/>
      <c r="AT71" s="843"/>
      <c r="AU71" s="843" t="s">
        <v>587</v>
      </c>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2">
      <c r="A72" s="228">
        <v>5</v>
      </c>
      <c r="B72" s="886" t="s">
        <v>593</v>
      </c>
      <c r="C72" s="887"/>
      <c r="D72" s="887"/>
      <c r="E72" s="887"/>
      <c r="F72" s="887"/>
      <c r="G72" s="887"/>
      <c r="H72" s="887"/>
      <c r="I72" s="887"/>
      <c r="J72" s="887"/>
      <c r="K72" s="887"/>
      <c r="L72" s="887"/>
      <c r="M72" s="887"/>
      <c r="N72" s="887"/>
      <c r="O72" s="887"/>
      <c r="P72" s="888"/>
      <c r="Q72" s="889">
        <v>4864</v>
      </c>
      <c r="R72" s="843"/>
      <c r="S72" s="843"/>
      <c r="T72" s="843"/>
      <c r="U72" s="843"/>
      <c r="V72" s="843">
        <v>4583</v>
      </c>
      <c r="W72" s="843"/>
      <c r="X72" s="843"/>
      <c r="Y72" s="843"/>
      <c r="Z72" s="843"/>
      <c r="AA72" s="843">
        <v>281</v>
      </c>
      <c r="AB72" s="843"/>
      <c r="AC72" s="843"/>
      <c r="AD72" s="843"/>
      <c r="AE72" s="843"/>
      <c r="AF72" s="843">
        <v>281</v>
      </c>
      <c r="AG72" s="843"/>
      <c r="AH72" s="843"/>
      <c r="AI72" s="843"/>
      <c r="AJ72" s="843"/>
      <c r="AK72" s="843" t="s">
        <v>587</v>
      </c>
      <c r="AL72" s="843"/>
      <c r="AM72" s="843"/>
      <c r="AN72" s="843"/>
      <c r="AO72" s="843"/>
      <c r="AP72" s="843">
        <v>550</v>
      </c>
      <c r="AQ72" s="843"/>
      <c r="AR72" s="843"/>
      <c r="AS72" s="843"/>
      <c r="AT72" s="843"/>
      <c r="AU72" s="843" t="s">
        <v>587</v>
      </c>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2">
      <c r="A73" s="228">
        <v>6</v>
      </c>
      <c r="B73" s="886" t="s">
        <v>594</v>
      </c>
      <c r="C73" s="887"/>
      <c r="D73" s="887"/>
      <c r="E73" s="887"/>
      <c r="F73" s="887"/>
      <c r="G73" s="887"/>
      <c r="H73" s="887"/>
      <c r="I73" s="887"/>
      <c r="J73" s="887"/>
      <c r="K73" s="887"/>
      <c r="L73" s="887"/>
      <c r="M73" s="887"/>
      <c r="N73" s="887"/>
      <c r="O73" s="887"/>
      <c r="P73" s="888"/>
      <c r="Q73" s="889">
        <v>1497</v>
      </c>
      <c r="R73" s="843"/>
      <c r="S73" s="843"/>
      <c r="T73" s="843"/>
      <c r="U73" s="843"/>
      <c r="V73" s="843">
        <v>1475</v>
      </c>
      <c r="W73" s="843"/>
      <c r="X73" s="843"/>
      <c r="Y73" s="843"/>
      <c r="Z73" s="843"/>
      <c r="AA73" s="843">
        <v>22</v>
      </c>
      <c r="AB73" s="843"/>
      <c r="AC73" s="843"/>
      <c r="AD73" s="843"/>
      <c r="AE73" s="843"/>
      <c r="AF73" s="843">
        <v>4554</v>
      </c>
      <c r="AG73" s="843"/>
      <c r="AH73" s="843"/>
      <c r="AI73" s="843"/>
      <c r="AJ73" s="843"/>
      <c r="AK73" s="843" t="s">
        <v>587</v>
      </c>
      <c r="AL73" s="843"/>
      <c r="AM73" s="843"/>
      <c r="AN73" s="843"/>
      <c r="AO73" s="843"/>
      <c r="AP73" s="843">
        <v>2565</v>
      </c>
      <c r="AQ73" s="843"/>
      <c r="AR73" s="843"/>
      <c r="AS73" s="843"/>
      <c r="AT73" s="843"/>
      <c r="AU73" s="843" t="s">
        <v>587</v>
      </c>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2">
      <c r="A74" s="228">
        <v>7</v>
      </c>
      <c r="B74" s="886" t="s">
        <v>595</v>
      </c>
      <c r="C74" s="887"/>
      <c r="D74" s="887"/>
      <c r="E74" s="887"/>
      <c r="F74" s="887"/>
      <c r="G74" s="887"/>
      <c r="H74" s="887"/>
      <c r="I74" s="887"/>
      <c r="J74" s="887"/>
      <c r="K74" s="887"/>
      <c r="L74" s="887"/>
      <c r="M74" s="887"/>
      <c r="N74" s="887"/>
      <c r="O74" s="887"/>
      <c r="P74" s="888"/>
      <c r="Q74" s="889">
        <v>2423</v>
      </c>
      <c r="R74" s="843"/>
      <c r="S74" s="843"/>
      <c r="T74" s="843"/>
      <c r="U74" s="843"/>
      <c r="V74" s="843">
        <v>2308</v>
      </c>
      <c r="W74" s="843"/>
      <c r="X74" s="843"/>
      <c r="Y74" s="843"/>
      <c r="Z74" s="843"/>
      <c r="AA74" s="843">
        <v>115</v>
      </c>
      <c r="AB74" s="843"/>
      <c r="AC74" s="843"/>
      <c r="AD74" s="843"/>
      <c r="AE74" s="843"/>
      <c r="AF74" s="843">
        <v>115</v>
      </c>
      <c r="AG74" s="843"/>
      <c r="AH74" s="843"/>
      <c r="AI74" s="843"/>
      <c r="AJ74" s="843"/>
      <c r="AK74" s="843">
        <v>130</v>
      </c>
      <c r="AL74" s="843"/>
      <c r="AM74" s="843"/>
      <c r="AN74" s="843"/>
      <c r="AO74" s="843"/>
      <c r="AP74" s="843" t="s">
        <v>587</v>
      </c>
      <c r="AQ74" s="843"/>
      <c r="AR74" s="843"/>
      <c r="AS74" s="843"/>
      <c r="AT74" s="843"/>
      <c r="AU74" s="843" t="s">
        <v>587</v>
      </c>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2">
      <c r="A75" s="228">
        <v>8</v>
      </c>
      <c r="B75" s="886" t="s">
        <v>596</v>
      </c>
      <c r="C75" s="887"/>
      <c r="D75" s="887"/>
      <c r="E75" s="887"/>
      <c r="F75" s="887"/>
      <c r="G75" s="887"/>
      <c r="H75" s="887"/>
      <c r="I75" s="887"/>
      <c r="J75" s="887"/>
      <c r="K75" s="887"/>
      <c r="L75" s="887"/>
      <c r="M75" s="887"/>
      <c r="N75" s="887"/>
      <c r="O75" s="887"/>
      <c r="P75" s="888"/>
      <c r="Q75" s="890">
        <v>719774</v>
      </c>
      <c r="R75" s="891"/>
      <c r="S75" s="891"/>
      <c r="T75" s="891"/>
      <c r="U75" s="847"/>
      <c r="V75" s="892">
        <v>711648</v>
      </c>
      <c r="W75" s="891"/>
      <c r="X75" s="891"/>
      <c r="Y75" s="891"/>
      <c r="Z75" s="847"/>
      <c r="AA75" s="892">
        <v>8126</v>
      </c>
      <c r="AB75" s="891"/>
      <c r="AC75" s="891"/>
      <c r="AD75" s="891"/>
      <c r="AE75" s="847"/>
      <c r="AF75" s="892">
        <v>8126</v>
      </c>
      <c r="AG75" s="891"/>
      <c r="AH75" s="891"/>
      <c r="AI75" s="891"/>
      <c r="AJ75" s="847"/>
      <c r="AK75" s="892">
        <v>4022</v>
      </c>
      <c r="AL75" s="891"/>
      <c r="AM75" s="891"/>
      <c r="AN75" s="891"/>
      <c r="AO75" s="847"/>
      <c r="AP75" s="843" t="s">
        <v>587</v>
      </c>
      <c r="AQ75" s="843"/>
      <c r="AR75" s="843"/>
      <c r="AS75" s="843"/>
      <c r="AT75" s="843"/>
      <c r="AU75" s="843" t="s">
        <v>587</v>
      </c>
      <c r="AV75" s="843"/>
      <c r="AW75" s="843"/>
      <c r="AX75" s="843"/>
      <c r="AY75" s="843"/>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2">
      <c r="A76" s="228">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2">
      <c r="A77" s="228">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2">
      <c r="A78" s="228">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2">
      <c r="A79" s="228">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2">
      <c r="A80" s="228">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2">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2">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2">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2">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2">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2">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2">
      <c r="A87" s="234">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5">
      <c r="A88" s="230" t="s">
        <v>388</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13868</v>
      </c>
      <c r="AG88" s="857"/>
      <c r="AH88" s="857"/>
      <c r="AI88" s="857"/>
      <c r="AJ88" s="857"/>
      <c r="AK88" s="854"/>
      <c r="AL88" s="854"/>
      <c r="AM88" s="854"/>
      <c r="AN88" s="854"/>
      <c r="AO88" s="854"/>
      <c r="AP88" s="857">
        <v>3115</v>
      </c>
      <c r="AQ88" s="857"/>
      <c r="AR88" s="857"/>
      <c r="AS88" s="857"/>
      <c r="AT88" s="857"/>
      <c r="AU88" s="857" t="s">
        <v>587</v>
      </c>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388</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425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0" customFormat="1" ht="26.25" customHeight="1" x14ac:dyDescent="0.2">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306</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306</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306</v>
      </c>
      <c r="DR109" s="906"/>
      <c r="DS109" s="906"/>
      <c r="DT109" s="906"/>
      <c r="DU109" s="907"/>
      <c r="DV109" s="905" t="s">
        <v>432</v>
      </c>
      <c r="DW109" s="906"/>
      <c r="DX109" s="906"/>
      <c r="DY109" s="906"/>
      <c r="DZ109" s="908"/>
    </row>
    <row r="110" spans="1:131" s="220" customFormat="1" ht="26.25" customHeight="1" x14ac:dyDescent="0.2">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413185</v>
      </c>
      <c r="AB110" s="913"/>
      <c r="AC110" s="913"/>
      <c r="AD110" s="913"/>
      <c r="AE110" s="914"/>
      <c r="AF110" s="915">
        <v>407078</v>
      </c>
      <c r="AG110" s="913"/>
      <c r="AH110" s="913"/>
      <c r="AI110" s="913"/>
      <c r="AJ110" s="914"/>
      <c r="AK110" s="915">
        <v>413068</v>
      </c>
      <c r="AL110" s="913"/>
      <c r="AM110" s="913"/>
      <c r="AN110" s="913"/>
      <c r="AO110" s="914"/>
      <c r="AP110" s="916">
        <v>11.3</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4605859</v>
      </c>
      <c r="BR110" s="944"/>
      <c r="BS110" s="944"/>
      <c r="BT110" s="944"/>
      <c r="BU110" s="944"/>
      <c r="BV110" s="944">
        <v>4773837</v>
      </c>
      <c r="BW110" s="944"/>
      <c r="BX110" s="944"/>
      <c r="BY110" s="944"/>
      <c r="BZ110" s="944"/>
      <c r="CA110" s="944">
        <v>4764570</v>
      </c>
      <c r="CB110" s="944"/>
      <c r="CC110" s="944"/>
      <c r="CD110" s="944"/>
      <c r="CE110" s="944"/>
      <c r="CF110" s="957">
        <v>129.9</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390</v>
      </c>
      <c r="DH110" s="944"/>
      <c r="DI110" s="944"/>
      <c r="DJ110" s="944"/>
      <c r="DK110" s="944"/>
      <c r="DL110" s="944" t="s">
        <v>438</v>
      </c>
      <c r="DM110" s="944"/>
      <c r="DN110" s="944"/>
      <c r="DO110" s="944"/>
      <c r="DP110" s="944"/>
      <c r="DQ110" s="944" t="s">
        <v>390</v>
      </c>
      <c r="DR110" s="944"/>
      <c r="DS110" s="944"/>
      <c r="DT110" s="944"/>
      <c r="DU110" s="944"/>
      <c r="DV110" s="945" t="s">
        <v>438</v>
      </c>
      <c r="DW110" s="945"/>
      <c r="DX110" s="945"/>
      <c r="DY110" s="945"/>
      <c r="DZ110" s="946"/>
    </row>
    <row r="111" spans="1:131" s="220" customFormat="1" ht="26.25" customHeight="1" x14ac:dyDescent="0.2">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390</v>
      </c>
      <c r="AB111" s="951"/>
      <c r="AC111" s="951"/>
      <c r="AD111" s="951"/>
      <c r="AE111" s="952"/>
      <c r="AF111" s="953" t="s">
        <v>440</v>
      </c>
      <c r="AG111" s="951"/>
      <c r="AH111" s="951"/>
      <c r="AI111" s="951"/>
      <c r="AJ111" s="952"/>
      <c r="AK111" s="953" t="s">
        <v>438</v>
      </c>
      <c r="AL111" s="951"/>
      <c r="AM111" s="951"/>
      <c r="AN111" s="951"/>
      <c r="AO111" s="952"/>
      <c r="AP111" s="954" t="s">
        <v>441</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v>140489</v>
      </c>
      <c r="BR111" s="939"/>
      <c r="BS111" s="939"/>
      <c r="BT111" s="939"/>
      <c r="BU111" s="939"/>
      <c r="BV111" s="939">
        <v>140489</v>
      </c>
      <c r="BW111" s="939"/>
      <c r="BX111" s="939"/>
      <c r="BY111" s="939"/>
      <c r="BZ111" s="939"/>
      <c r="CA111" s="939">
        <v>76921</v>
      </c>
      <c r="CB111" s="939"/>
      <c r="CC111" s="939"/>
      <c r="CD111" s="939"/>
      <c r="CE111" s="939"/>
      <c r="CF111" s="933">
        <v>2.1</v>
      </c>
      <c r="CG111" s="934"/>
      <c r="CH111" s="934"/>
      <c r="CI111" s="934"/>
      <c r="CJ111" s="934"/>
      <c r="CK111" s="961"/>
      <c r="CL111" s="962"/>
      <c r="CM111" s="935" t="s">
        <v>443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441</v>
      </c>
      <c r="DH111" s="939"/>
      <c r="DI111" s="939"/>
      <c r="DJ111" s="939"/>
      <c r="DK111" s="939"/>
      <c r="DL111" s="939" t="s">
        <v>441</v>
      </c>
      <c r="DM111" s="939"/>
      <c r="DN111" s="939"/>
      <c r="DO111" s="939"/>
      <c r="DP111" s="939"/>
      <c r="DQ111" s="939" t="s">
        <v>444</v>
      </c>
      <c r="DR111" s="939"/>
      <c r="DS111" s="939"/>
      <c r="DT111" s="939"/>
      <c r="DU111" s="939"/>
      <c r="DV111" s="940" t="s">
        <v>390</v>
      </c>
      <c r="DW111" s="940"/>
      <c r="DX111" s="940"/>
      <c r="DY111" s="940"/>
      <c r="DZ111" s="941"/>
    </row>
    <row r="112" spans="1:131" s="220" customFormat="1" ht="26.25" customHeight="1" x14ac:dyDescent="0.2">
      <c r="A112" s="965" t="s">
        <v>445</v>
      </c>
      <c r="B112" s="966"/>
      <c r="C112" s="936" t="s">
        <v>446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390</v>
      </c>
      <c r="AB112" s="972"/>
      <c r="AC112" s="972"/>
      <c r="AD112" s="972"/>
      <c r="AE112" s="973"/>
      <c r="AF112" s="974" t="s">
        <v>447</v>
      </c>
      <c r="AG112" s="972"/>
      <c r="AH112" s="972"/>
      <c r="AI112" s="972"/>
      <c r="AJ112" s="973"/>
      <c r="AK112" s="974" t="s">
        <v>438</v>
      </c>
      <c r="AL112" s="972"/>
      <c r="AM112" s="972"/>
      <c r="AN112" s="972"/>
      <c r="AO112" s="973"/>
      <c r="AP112" s="975" t="s">
        <v>390</v>
      </c>
      <c r="AQ112" s="976"/>
      <c r="AR112" s="976"/>
      <c r="AS112" s="976"/>
      <c r="AT112" s="977"/>
      <c r="AU112" s="921"/>
      <c r="AV112" s="922"/>
      <c r="AW112" s="922"/>
      <c r="AX112" s="922"/>
      <c r="AY112" s="922"/>
      <c r="AZ112" s="935" t="s">
        <v>448</v>
      </c>
      <c r="BA112" s="936"/>
      <c r="BB112" s="936"/>
      <c r="BC112" s="936"/>
      <c r="BD112" s="936"/>
      <c r="BE112" s="936"/>
      <c r="BF112" s="936"/>
      <c r="BG112" s="936"/>
      <c r="BH112" s="936"/>
      <c r="BI112" s="936"/>
      <c r="BJ112" s="936"/>
      <c r="BK112" s="936"/>
      <c r="BL112" s="936"/>
      <c r="BM112" s="936"/>
      <c r="BN112" s="936"/>
      <c r="BO112" s="936"/>
      <c r="BP112" s="937"/>
      <c r="BQ112" s="938">
        <v>360127</v>
      </c>
      <c r="BR112" s="939"/>
      <c r="BS112" s="939"/>
      <c r="BT112" s="939"/>
      <c r="BU112" s="939"/>
      <c r="BV112" s="939">
        <v>332964</v>
      </c>
      <c r="BW112" s="939"/>
      <c r="BX112" s="939"/>
      <c r="BY112" s="939"/>
      <c r="BZ112" s="939"/>
      <c r="CA112" s="939">
        <v>305660</v>
      </c>
      <c r="CB112" s="939"/>
      <c r="CC112" s="939"/>
      <c r="CD112" s="939"/>
      <c r="CE112" s="939"/>
      <c r="CF112" s="933">
        <v>8.3000000000000007</v>
      </c>
      <c r="CG112" s="934"/>
      <c r="CH112" s="934"/>
      <c r="CI112" s="934"/>
      <c r="CJ112" s="934"/>
      <c r="CK112" s="961"/>
      <c r="CL112" s="962"/>
      <c r="CM112" s="935" t="s">
        <v>449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13353</v>
      </c>
      <c r="DH112" s="939"/>
      <c r="DI112" s="939"/>
      <c r="DJ112" s="939"/>
      <c r="DK112" s="939"/>
      <c r="DL112" s="939">
        <v>13353</v>
      </c>
      <c r="DM112" s="939"/>
      <c r="DN112" s="939"/>
      <c r="DO112" s="939"/>
      <c r="DP112" s="939"/>
      <c r="DQ112" s="939">
        <v>13353</v>
      </c>
      <c r="DR112" s="939"/>
      <c r="DS112" s="939"/>
      <c r="DT112" s="939"/>
      <c r="DU112" s="939"/>
      <c r="DV112" s="940">
        <v>0.4</v>
      </c>
      <c r="DW112" s="940"/>
      <c r="DX112" s="940"/>
      <c r="DY112" s="940"/>
      <c r="DZ112" s="941"/>
    </row>
    <row r="113" spans="1:130" s="220" customFormat="1" ht="26.25" customHeight="1" x14ac:dyDescent="0.2">
      <c r="A113" s="967"/>
      <c r="B113" s="968"/>
      <c r="C113" s="936" t="s">
        <v>450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70799</v>
      </c>
      <c r="AB113" s="951"/>
      <c r="AC113" s="951"/>
      <c r="AD113" s="951"/>
      <c r="AE113" s="952"/>
      <c r="AF113" s="953">
        <v>54526</v>
      </c>
      <c r="AG113" s="951"/>
      <c r="AH113" s="951"/>
      <c r="AI113" s="951"/>
      <c r="AJ113" s="952"/>
      <c r="AK113" s="953">
        <v>46258</v>
      </c>
      <c r="AL113" s="951"/>
      <c r="AM113" s="951"/>
      <c r="AN113" s="951"/>
      <c r="AO113" s="952"/>
      <c r="AP113" s="954">
        <v>1.3</v>
      </c>
      <c r="AQ113" s="955"/>
      <c r="AR113" s="955"/>
      <c r="AS113" s="955"/>
      <c r="AT113" s="956"/>
      <c r="AU113" s="921"/>
      <c r="AV113" s="922"/>
      <c r="AW113" s="922"/>
      <c r="AX113" s="922"/>
      <c r="AY113" s="922"/>
      <c r="AZ113" s="935" t="s">
        <v>451</v>
      </c>
      <c r="BA113" s="936"/>
      <c r="BB113" s="936"/>
      <c r="BC113" s="936"/>
      <c r="BD113" s="936"/>
      <c r="BE113" s="936"/>
      <c r="BF113" s="936"/>
      <c r="BG113" s="936"/>
      <c r="BH113" s="936"/>
      <c r="BI113" s="936"/>
      <c r="BJ113" s="936"/>
      <c r="BK113" s="936"/>
      <c r="BL113" s="936"/>
      <c r="BM113" s="936"/>
      <c r="BN113" s="936"/>
      <c r="BO113" s="936"/>
      <c r="BP113" s="937"/>
      <c r="BQ113" s="938">
        <v>285054</v>
      </c>
      <c r="BR113" s="939"/>
      <c r="BS113" s="939"/>
      <c r="BT113" s="939"/>
      <c r="BU113" s="939"/>
      <c r="BV113" s="939">
        <v>255980</v>
      </c>
      <c r="BW113" s="939"/>
      <c r="BX113" s="939"/>
      <c r="BY113" s="939"/>
      <c r="BZ113" s="939"/>
      <c r="CA113" s="939">
        <v>549537</v>
      </c>
      <c r="CB113" s="939"/>
      <c r="CC113" s="939"/>
      <c r="CD113" s="939"/>
      <c r="CE113" s="939"/>
      <c r="CF113" s="933">
        <v>15</v>
      </c>
      <c r="CG113" s="934"/>
      <c r="CH113" s="934"/>
      <c r="CI113" s="934"/>
      <c r="CJ113" s="934"/>
      <c r="CK113" s="961"/>
      <c r="CL113" s="962"/>
      <c r="CM113" s="935" t="s">
        <v>452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447</v>
      </c>
      <c r="DH113" s="972"/>
      <c r="DI113" s="972"/>
      <c r="DJ113" s="972"/>
      <c r="DK113" s="973"/>
      <c r="DL113" s="974" t="s">
        <v>441</v>
      </c>
      <c r="DM113" s="972"/>
      <c r="DN113" s="972"/>
      <c r="DO113" s="972"/>
      <c r="DP113" s="973"/>
      <c r="DQ113" s="974" t="s">
        <v>390</v>
      </c>
      <c r="DR113" s="972"/>
      <c r="DS113" s="972"/>
      <c r="DT113" s="972"/>
      <c r="DU113" s="973"/>
      <c r="DV113" s="975" t="s">
        <v>390</v>
      </c>
      <c r="DW113" s="976"/>
      <c r="DX113" s="976"/>
      <c r="DY113" s="976"/>
      <c r="DZ113" s="977"/>
    </row>
    <row r="114" spans="1:130" s="220" customFormat="1" ht="26.25" customHeight="1" x14ac:dyDescent="0.2">
      <c r="A114" s="967"/>
      <c r="B114" s="968"/>
      <c r="C114" s="936" t="s">
        <v>453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61820</v>
      </c>
      <c r="AB114" s="972"/>
      <c r="AC114" s="972"/>
      <c r="AD114" s="972"/>
      <c r="AE114" s="973"/>
      <c r="AF114" s="974">
        <v>57270</v>
      </c>
      <c r="AG114" s="972"/>
      <c r="AH114" s="972"/>
      <c r="AI114" s="972"/>
      <c r="AJ114" s="973"/>
      <c r="AK114" s="974">
        <v>58080</v>
      </c>
      <c r="AL114" s="972"/>
      <c r="AM114" s="972"/>
      <c r="AN114" s="972"/>
      <c r="AO114" s="973"/>
      <c r="AP114" s="975">
        <v>1.6</v>
      </c>
      <c r="AQ114" s="976"/>
      <c r="AR114" s="976"/>
      <c r="AS114" s="976"/>
      <c r="AT114" s="977"/>
      <c r="AU114" s="921"/>
      <c r="AV114" s="922"/>
      <c r="AW114" s="922"/>
      <c r="AX114" s="922"/>
      <c r="AY114" s="922"/>
      <c r="AZ114" s="935" t="s">
        <v>454</v>
      </c>
      <c r="BA114" s="936"/>
      <c r="BB114" s="936"/>
      <c r="BC114" s="936"/>
      <c r="BD114" s="936"/>
      <c r="BE114" s="936"/>
      <c r="BF114" s="936"/>
      <c r="BG114" s="936"/>
      <c r="BH114" s="936"/>
      <c r="BI114" s="936"/>
      <c r="BJ114" s="936"/>
      <c r="BK114" s="936"/>
      <c r="BL114" s="936"/>
      <c r="BM114" s="936"/>
      <c r="BN114" s="936"/>
      <c r="BO114" s="936"/>
      <c r="BP114" s="937"/>
      <c r="BQ114" s="938">
        <v>964912</v>
      </c>
      <c r="BR114" s="939"/>
      <c r="BS114" s="939"/>
      <c r="BT114" s="939"/>
      <c r="BU114" s="939"/>
      <c r="BV114" s="939">
        <v>925313</v>
      </c>
      <c r="BW114" s="939"/>
      <c r="BX114" s="939"/>
      <c r="BY114" s="939"/>
      <c r="BZ114" s="939"/>
      <c r="CA114" s="939">
        <v>830078</v>
      </c>
      <c r="CB114" s="939"/>
      <c r="CC114" s="939"/>
      <c r="CD114" s="939"/>
      <c r="CE114" s="939"/>
      <c r="CF114" s="933">
        <v>22.6</v>
      </c>
      <c r="CG114" s="934"/>
      <c r="CH114" s="934"/>
      <c r="CI114" s="934"/>
      <c r="CJ114" s="934"/>
      <c r="CK114" s="961"/>
      <c r="CL114" s="962"/>
      <c r="CM114" s="935" t="s">
        <v>455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447</v>
      </c>
      <c r="DM114" s="972"/>
      <c r="DN114" s="972"/>
      <c r="DO114" s="972"/>
      <c r="DP114" s="973"/>
      <c r="DQ114" s="974" t="s">
        <v>390</v>
      </c>
      <c r="DR114" s="972"/>
      <c r="DS114" s="972"/>
      <c r="DT114" s="972"/>
      <c r="DU114" s="973"/>
      <c r="DV114" s="975" t="s">
        <v>390</v>
      </c>
      <c r="DW114" s="976"/>
      <c r="DX114" s="976"/>
      <c r="DY114" s="976"/>
      <c r="DZ114" s="977"/>
    </row>
    <row r="115" spans="1:130" s="220" customFormat="1" ht="26.25" customHeight="1" x14ac:dyDescent="0.2">
      <c r="A115" s="967"/>
      <c r="B115" s="968"/>
      <c r="C115" s="936" t="s">
        <v>456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13353</v>
      </c>
      <c r="AB115" s="951"/>
      <c r="AC115" s="951"/>
      <c r="AD115" s="951"/>
      <c r="AE115" s="952"/>
      <c r="AF115" s="953">
        <v>13353</v>
      </c>
      <c r="AG115" s="951"/>
      <c r="AH115" s="951"/>
      <c r="AI115" s="951"/>
      <c r="AJ115" s="952"/>
      <c r="AK115" s="953">
        <v>13353</v>
      </c>
      <c r="AL115" s="951"/>
      <c r="AM115" s="951"/>
      <c r="AN115" s="951"/>
      <c r="AO115" s="952"/>
      <c r="AP115" s="954">
        <v>0.4</v>
      </c>
      <c r="AQ115" s="955"/>
      <c r="AR115" s="955"/>
      <c r="AS115" s="955"/>
      <c r="AT115" s="956"/>
      <c r="AU115" s="921"/>
      <c r="AV115" s="922"/>
      <c r="AW115" s="922"/>
      <c r="AX115" s="922"/>
      <c r="AY115" s="922"/>
      <c r="AZ115" s="935" t="s">
        <v>457</v>
      </c>
      <c r="BA115" s="936"/>
      <c r="BB115" s="936"/>
      <c r="BC115" s="936"/>
      <c r="BD115" s="936"/>
      <c r="BE115" s="936"/>
      <c r="BF115" s="936"/>
      <c r="BG115" s="936"/>
      <c r="BH115" s="936"/>
      <c r="BI115" s="936"/>
      <c r="BJ115" s="936"/>
      <c r="BK115" s="936"/>
      <c r="BL115" s="936"/>
      <c r="BM115" s="936"/>
      <c r="BN115" s="936"/>
      <c r="BO115" s="936"/>
      <c r="BP115" s="937"/>
      <c r="BQ115" s="938" t="s">
        <v>390</v>
      </c>
      <c r="BR115" s="939"/>
      <c r="BS115" s="939"/>
      <c r="BT115" s="939"/>
      <c r="BU115" s="939"/>
      <c r="BV115" s="939" t="s">
        <v>458</v>
      </c>
      <c r="BW115" s="939"/>
      <c r="BX115" s="939"/>
      <c r="BY115" s="939"/>
      <c r="BZ115" s="939"/>
      <c r="CA115" s="939" t="s">
        <v>447</v>
      </c>
      <c r="CB115" s="939"/>
      <c r="CC115" s="939"/>
      <c r="CD115" s="939"/>
      <c r="CE115" s="939"/>
      <c r="CF115" s="933" t="s">
        <v>459</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390</v>
      </c>
      <c r="DH115" s="972"/>
      <c r="DI115" s="972"/>
      <c r="DJ115" s="972"/>
      <c r="DK115" s="973"/>
      <c r="DL115" s="974" t="s">
        <v>390</v>
      </c>
      <c r="DM115" s="972"/>
      <c r="DN115" s="972"/>
      <c r="DO115" s="972"/>
      <c r="DP115" s="973"/>
      <c r="DQ115" s="974" t="s">
        <v>438</v>
      </c>
      <c r="DR115" s="972"/>
      <c r="DS115" s="972"/>
      <c r="DT115" s="972"/>
      <c r="DU115" s="973"/>
      <c r="DV115" s="975" t="s">
        <v>458</v>
      </c>
      <c r="DW115" s="976"/>
      <c r="DX115" s="976"/>
      <c r="DY115" s="976"/>
      <c r="DZ115" s="977"/>
    </row>
    <row r="116" spans="1:130" s="220" customFormat="1" ht="26.25" customHeight="1" x14ac:dyDescent="0.2">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447</v>
      </c>
      <c r="AB116" s="972"/>
      <c r="AC116" s="972"/>
      <c r="AD116" s="972"/>
      <c r="AE116" s="973"/>
      <c r="AF116" s="974" t="s">
        <v>438</v>
      </c>
      <c r="AG116" s="972"/>
      <c r="AH116" s="972"/>
      <c r="AI116" s="972"/>
      <c r="AJ116" s="973"/>
      <c r="AK116" s="974" t="s">
        <v>390</v>
      </c>
      <c r="AL116" s="972"/>
      <c r="AM116" s="972"/>
      <c r="AN116" s="972"/>
      <c r="AO116" s="973"/>
      <c r="AP116" s="975" t="s">
        <v>438</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447</v>
      </c>
      <c r="BR116" s="939"/>
      <c r="BS116" s="939"/>
      <c r="BT116" s="939"/>
      <c r="BU116" s="939"/>
      <c r="BV116" s="939" t="s">
        <v>390</v>
      </c>
      <c r="BW116" s="939"/>
      <c r="BX116" s="939"/>
      <c r="BY116" s="939"/>
      <c r="BZ116" s="939"/>
      <c r="CA116" s="939" t="s">
        <v>390</v>
      </c>
      <c r="CB116" s="939"/>
      <c r="CC116" s="939"/>
      <c r="CD116" s="939"/>
      <c r="CE116" s="939"/>
      <c r="CF116" s="933" t="s">
        <v>390</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390</v>
      </c>
      <c r="DH116" s="972"/>
      <c r="DI116" s="972"/>
      <c r="DJ116" s="972"/>
      <c r="DK116" s="973"/>
      <c r="DL116" s="974" t="s">
        <v>441</v>
      </c>
      <c r="DM116" s="972"/>
      <c r="DN116" s="972"/>
      <c r="DO116" s="972"/>
      <c r="DP116" s="973"/>
      <c r="DQ116" s="974" t="s">
        <v>390</v>
      </c>
      <c r="DR116" s="972"/>
      <c r="DS116" s="972"/>
      <c r="DT116" s="972"/>
      <c r="DU116" s="973"/>
      <c r="DV116" s="975" t="s">
        <v>447</v>
      </c>
      <c r="DW116" s="976"/>
      <c r="DX116" s="976"/>
      <c r="DY116" s="976"/>
      <c r="DZ116" s="977"/>
    </row>
    <row r="117" spans="1:130" s="220" customFormat="1" ht="26.25" customHeight="1" x14ac:dyDescent="0.2">
      <c r="A117" s="925" t="s">
        <v>186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559157</v>
      </c>
      <c r="AB117" s="992"/>
      <c r="AC117" s="992"/>
      <c r="AD117" s="992"/>
      <c r="AE117" s="993"/>
      <c r="AF117" s="994">
        <v>532227</v>
      </c>
      <c r="AG117" s="992"/>
      <c r="AH117" s="992"/>
      <c r="AI117" s="992"/>
      <c r="AJ117" s="993"/>
      <c r="AK117" s="994">
        <v>530759</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458</v>
      </c>
      <c r="BW117" s="939"/>
      <c r="BX117" s="939"/>
      <c r="BY117" s="939"/>
      <c r="BZ117" s="939"/>
      <c r="CA117" s="939" t="s">
        <v>390</v>
      </c>
      <c r="CB117" s="939"/>
      <c r="CC117" s="939"/>
      <c r="CD117" s="939"/>
      <c r="CE117" s="939"/>
      <c r="CF117" s="933" t="s">
        <v>130</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v>127136</v>
      </c>
      <c r="DH117" s="972"/>
      <c r="DI117" s="972"/>
      <c r="DJ117" s="972"/>
      <c r="DK117" s="973"/>
      <c r="DL117" s="974">
        <v>127136</v>
      </c>
      <c r="DM117" s="972"/>
      <c r="DN117" s="972"/>
      <c r="DO117" s="972"/>
      <c r="DP117" s="973"/>
      <c r="DQ117" s="974">
        <v>63568</v>
      </c>
      <c r="DR117" s="972"/>
      <c r="DS117" s="972"/>
      <c r="DT117" s="972"/>
      <c r="DU117" s="973"/>
      <c r="DV117" s="975">
        <v>1.7</v>
      </c>
      <c r="DW117" s="976"/>
      <c r="DX117" s="976"/>
      <c r="DY117" s="976"/>
      <c r="DZ117" s="977"/>
    </row>
    <row r="118" spans="1:130" s="220" customFormat="1" ht="26.25" customHeight="1" x14ac:dyDescent="0.2">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306</v>
      </c>
      <c r="AL118" s="906"/>
      <c r="AM118" s="906"/>
      <c r="AN118" s="906"/>
      <c r="AO118" s="907"/>
      <c r="AP118" s="983" t="s">
        <v>432</v>
      </c>
      <c r="AQ118" s="984"/>
      <c r="AR118" s="984"/>
      <c r="AS118" s="984"/>
      <c r="AT118" s="985"/>
      <c r="AU118" s="921"/>
      <c r="AV118" s="922"/>
      <c r="AW118" s="922"/>
      <c r="AX118" s="922"/>
      <c r="AY118" s="922"/>
      <c r="AZ118" s="986" t="s">
        <v>467</v>
      </c>
      <c r="BA118" s="978"/>
      <c r="BB118" s="978"/>
      <c r="BC118" s="978"/>
      <c r="BD118" s="978"/>
      <c r="BE118" s="978"/>
      <c r="BF118" s="978"/>
      <c r="BG118" s="978"/>
      <c r="BH118" s="978"/>
      <c r="BI118" s="978"/>
      <c r="BJ118" s="978"/>
      <c r="BK118" s="978"/>
      <c r="BL118" s="978"/>
      <c r="BM118" s="978"/>
      <c r="BN118" s="978"/>
      <c r="BO118" s="978"/>
      <c r="BP118" s="979"/>
      <c r="BQ118" s="1012" t="s">
        <v>390</v>
      </c>
      <c r="BR118" s="1013"/>
      <c r="BS118" s="1013"/>
      <c r="BT118" s="1013"/>
      <c r="BU118" s="1013"/>
      <c r="BV118" s="1013" t="s">
        <v>130</v>
      </c>
      <c r="BW118" s="1013"/>
      <c r="BX118" s="1013"/>
      <c r="BY118" s="1013"/>
      <c r="BZ118" s="1013"/>
      <c r="CA118" s="1013" t="s">
        <v>438</v>
      </c>
      <c r="CB118" s="1013"/>
      <c r="CC118" s="1013"/>
      <c r="CD118" s="1013"/>
      <c r="CE118" s="1013"/>
      <c r="CF118" s="933" t="s">
        <v>130</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438</v>
      </c>
      <c r="DH118" s="972"/>
      <c r="DI118" s="972"/>
      <c r="DJ118" s="972"/>
      <c r="DK118" s="973"/>
      <c r="DL118" s="974" t="s">
        <v>438</v>
      </c>
      <c r="DM118" s="972"/>
      <c r="DN118" s="972"/>
      <c r="DO118" s="972"/>
      <c r="DP118" s="973"/>
      <c r="DQ118" s="974" t="s">
        <v>390</v>
      </c>
      <c r="DR118" s="972"/>
      <c r="DS118" s="972"/>
      <c r="DT118" s="972"/>
      <c r="DU118" s="973"/>
      <c r="DV118" s="975" t="s">
        <v>438</v>
      </c>
      <c r="DW118" s="976"/>
      <c r="DX118" s="976"/>
      <c r="DY118" s="976"/>
      <c r="DZ118" s="977"/>
    </row>
    <row r="119" spans="1:130" s="220" customFormat="1" ht="26.25" customHeight="1" x14ac:dyDescent="0.2">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438</v>
      </c>
      <c r="AB119" s="913"/>
      <c r="AC119" s="913"/>
      <c r="AD119" s="913"/>
      <c r="AE119" s="914"/>
      <c r="AF119" s="915" t="s">
        <v>438</v>
      </c>
      <c r="AG119" s="913"/>
      <c r="AH119" s="913"/>
      <c r="AI119" s="913"/>
      <c r="AJ119" s="914"/>
      <c r="AK119" s="915" t="s">
        <v>130</v>
      </c>
      <c r="AL119" s="913"/>
      <c r="AM119" s="913"/>
      <c r="AN119" s="913"/>
      <c r="AO119" s="914"/>
      <c r="AP119" s="916" t="s">
        <v>438</v>
      </c>
      <c r="AQ119" s="917"/>
      <c r="AR119" s="917"/>
      <c r="AS119" s="917"/>
      <c r="AT119" s="918"/>
      <c r="AU119" s="923"/>
      <c r="AV119" s="924"/>
      <c r="AW119" s="924"/>
      <c r="AX119" s="924"/>
      <c r="AY119" s="924"/>
      <c r="AZ119" s="241" t="s">
        <v>186</v>
      </c>
      <c r="BA119" s="241"/>
      <c r="BB119" s="241"/>
      <c r="BC119" s="241"/>
      <c r="BD119" s="241"/>
      <c r="BE119" s="241"/>
      <c r="BF119" s="241"/>
      <c r="BG119" s="241"/>
      <c r="BH119" s="241"/>
      <c r="BI119" s="241"/>
      <c r="BJ119" s="241"/>
      <c r="BK119" s="241"/>
      <c r="BL119" s="241"/>
      <c r="BM119" s="241"/>
      <c r="BN119" s="241"/>
      <c r="BO119" s="990" t="s">
        <v>469</v>
      </c>
      <c r="BP119" s="1018"/>
      <c r="BQ119" s="1012">
        <v>6356441</v>
      </c>
      <c r="BR119" s="1013"/>
      <c r="BS119" s="1013"/>
      <c r="BT119" s="1013"/>
      <c r="BU119" s="1013"/>
      <c r="BV119" s="1013">
        <v>6428583</v>
      </c>
      <c r="BW119" s="1013"/>
      <c r="BX119" s="1013"/>
      <c r="BY119" s="1013"/>
      <c r="BZ119" s="1013"/>
      <c r="CA119" s="1013">
        <v>6526766</v>
      </c>
      <c r="CB119" s="1013"/>
      <c r="CC119" s="1013"/>
      <c r="CD119" s="1013"/>
      <c r="CE119" s="1013"/>
      <c r="CF119" s="1014"/>
      <c r="CG119" s="1015"/>
      <c r="CH119" s="1015"/>
      <c r="CI119" s="1015"/>
      <c r="CJ119" s="1016"/>
      <c r="CK119" s="963"/>
      <c r="CL119" s="964"/>
      <c r="CM119" s="986" t="s">
        <v>470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390</v>
      </c>
      <c r="DH119" s="999"/>
      <c r="DI119" s="999"/>
      <c r="DJ119" s="999"/>
      <c r="DK119" s="1000"/>
      <c r="DL119" s="998" t="s">
        <v>130</v>
      </c>
      <c r="DM119" s="999"/>
      <c r="DN119" s="999"/>
      <c r="DO119" s="999"/>
      <c r="DP119" s="1000"/>
      <c r="DQ119" s="998" t="s">
        <v>130</v>
      </c>
      <c r="DR119" s="999"/>
      <c r="DS119" s="999"/>
      <c r="DT119" s="999"/>
      <c r="DU119" s="1000"/>
      <c r="DV119" s="1001" t="s">
        <v>390</v>
      </c>
      <c r="DW119" s="1002"/>
      <c r="DX119" s="1002"/>
      <c r="DY119" s="1002"/>
      <c r="DZ119" s="1003"/>
    </row>
    <row r="120" spans="1:130" s="220" customFormat="1" ht="26.25" customHeight="1" x14ac:dyDescent="0.2">
      <c r="A120" s="1070"/>
      <c r="B120" s="962"/>
      <c r="C120" s="935" t="s">
        <v>443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459</v>
      </c>
      <c r="AG120" s="972"/>
      <c r="AH120" s="972"/>
      <c r="AI120" s="972"/>
      <c r="AJ120" s="973"/>
      <c r="AK120" s="974" t="s">
        <v>390</v>
      </c>
      <c r="AL120" s="972"/>
      <c r="AM120" s="972"/>
      <c r="AN120" s="972"/>
      <c r="AO120" s="973"/>
      <c r="AP120" s="975" t="s">
        <v>390</v>
      </c>
      <c r="AQ120" s="976"/>
      <c r="AR120" s="976"/>
      <c r="AS120" s="976"/>
      <c r="AT120" s="977"/>
      <c r="AU120" s="1004" t="s">
        <v>471</v>
      </c>
      <c r="AV120" s="1005"/>
      <c r="AW120" s="1005"/>
      <c r="AX120" s="1005"/>
      <c r="AY120" s="1006"/>
      <c r="AZ120" s="942" t="s">
        <v>472</v>
      </c>
      <c r="BA120" s="910"/>
      <c r="BB120" s="910"/>
      <c r="BC120" s="910"/>
      <c r="BD120" s="910"/>
      <c r="BE120" s="910"/>
      <c r="BF120" s="910"/>
      <c r="BG120" s="910"/>
      <c r="BH120" s="910"/>
      <c r="BI120" s="910"/>
      <c r="BJ120" s="910"/>
      <c r="BK120" s="910"/>
      <c r="BL120" s="910"/>
      <c r="BM120" s="910"/>
      <c r="BN120" s="910"/>
      <c r="BO120" s="910"/>
      <c r="BP120" s="911"/>
      <c r="BQ120" s="943">
        <v>1579339</v>
      </c>
      <c r="BR120" s="944"/>
      <c r="BS120" s="944"/>
      <c r="BT120" s="944"/>
      <c r="BU120" s="944"/>
      <c r="BV120" s="944">
        <v>1583287</v>
      </c>
      <c r="BW120" s="944"/>
      <c r="BX120" s="944"/>
      <c r="BY120" s="944"/>
      <c r="BZ120" s="944"/>
      <c r="CA120" s="944">
        <v>2085947</v>
      </c>
      <c r="CB120" s="944"/>
      <c r="CC120" s="944"/>
      <c r="CD120" s="944"/>
      <c r="CE120" s="944"/>
      <c r="CF120" s="957">
        <v>56.9</v>
      </c>
      <c r="CG120" s="958"/>
      <c r="CH120" s="958"/>
      <c r="CI120" s="958"/>
      <c r="CJ120" s="958"/>
      <c r="CK120" s="1019" t="s">
        <v>473</v>
      </c>
      <c r="CL120" s="1020"/>
      <c r="CM120" s="1020"/>
      <c r="CN120" s="1020"/>
      <c r="CO120" s="1021"/>
      <c r="CP120" s="1027" t="s">
        <v>474</v>
      </c>
      <c r="CQ120" s="1028"/>
      <c r="CR120" s="1028"/>
      <c r="CS120" s="1028"/>
      <c r="CT120" s="1028"/>
      <c r="CU120" s="1028"/>
      <c r="CV120" s="1028"/>
      <c r="CW120" s="1028"/>
      <c r="CX120" s="1028"/>
      <c r="CY120" s="1028"/>
      <c r="CZ120" s="1028"/>
      <c r="DA120" s="1028"/>
      <c r="DB120" s="1028"/>
      <c r="DC120" s="1028"/>
      <c r="DD120" s="1028"/>
      <c r="DE120" s="1028"/>
      <c r="DF120" s="1029"/>
      <c r="DG120" s="943">
        <v>318492</v>
      </c>
      <c r="DH120" s="944"/>
      <c r="DI120" s="944"/>
      <c r="DJ120" s="944"/>
      <c r="DK120" s="944"/>
      <c r="DL120" s="944">
        <v>266361</v>
      </c>
      <c r="DM120" s="944"/>
      <c r="DN120" s="944"/>
      <c r="DO120" s="944"/>
      <c r="DP120" s="944"/>
      <c r="DQ120" s="944">
        <v>219444</v>
      </c>
      <c r="DR120" s="944"/>
      <c r="DS120" s="944"/>
      <c r="DT120" s="944"/>
      <c r="DU120" s="944"/>
      <c r="DV120" s="945">
        <v>6</v>
      </c>
      <c r="DW120" s="945"/>
      <c r="DX120" s="945"/>
      <c r="DY120" s="945"/>
      <c r="DZ120" s="946"/>
    </row>
    <row r="121" spans="1:130" s="220" customFormat="1" ht="26.25" customHeight="1" x14ac:dyDescent="0.2">
      <c r="A121" s="1070"/>
      <c r="B121" s="962"/>
      <c r="C121" s="987" t="s">
        <v>475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13353</v>
      </c>
      <c r="AB121" s="972"/>
      <c r="AC121" s="972"/>
      <c r="AD121" s="972"/>
      <c r="AE121" s="973"/>
      <c r="AF121" s="974">
        <v>13353</v>
      </c>
      <c r="AG121" s="972"/>
      <c r="AH121" s="972"/>
      <c r="AI121" s="972"/>
      <c r="AJ121" s="973"/>
      <c r="AK121" s="974">
        <v>13353</v>
      </c>
      <c r="AL121" s="972"/>
      <c r="AM121" s="972"/>
      <c r="AN121" s="972"/>
      <c r="AO121" s="973"/>
      <c r="AP121" s="975">
        <v>0.4</v>
      </c>
      <c r="AQ121" s="976"/>
      <c r="AR121" s="976"/>
      <c r="AS121" s="976"/>
      <c r="AT121" s="977"/>
      <c r="AU121" s="1007"/>
      <c r="AV121" s="1008"/>
      <c r="AW121" s="1008"/>
      <c r="AX121" s="1008"/>
      <c r="AY121" s="1009"/>
      <c r="AZ121" s="935" t="s">
        <v>476</v>
      </c>
      <c r="BA121" s="936"/>
      <c r="BB121" s="936"/>
      <c r="BC121" s="936"/>
      <c r="BD121" s="936"/>
      <c r="BE121" s="936"/>
      <c r="BF121" s="936"/>
      <c r="BG121" s="936"/>
      <c r="BH121" s="936"/>
      <c r="BI121" s="936"/>
      <c r="BJ121" s="936"/>
      <c r="BK121" s="936"/>
      <c r="BL121" s="936"/>
      <c r="BM121" s="936"/>
      <c r="BN121" s="936"/>
      <c r="BO121" s="936"/>
      <c r="BP121" s="937"/>
      <c r="BQ121" s="938" t="s">
        <v>130</v>
      </c>
      <c r="BR121" s="939"/>
      <c r="BS121" s="939"/>
      <c r="BT121" s="939"/>
      <c r="BU121" s="939"/>
      <c r="BV121" s="939" t="s">
        <v>130</v>
      </c>
      <c r="BW121" s="939"/>
      <c r="BX121" s="939"/>
      <c r="BY121" s="939"/>
      <c r="BZ121" s="939"/>
      <c r="CA121" s="939" t="s">
        <v>438</v>
      </c>
      <c r="CB121" s="939"/>
      <c r="CC121" s="939"/>
      <c r="CD121" s="939"/>
      <c r="CE121" s="939"/>
      <c r="CF121" s="933" t="s">
        <v>390</v>
      </c>
      <c r="CG121" s="934"/>
      <c r="CH121" s="934"/>
      <c r="CI121" s="934"/>
      <c r="CJ121" s="934"/>
      <c r="CK121" s="1022"/>
      <c r="CL121" s="1023"/>
      <c r="CM121" s="1023"/>
      <c r="CN121" s="1023"/>
      <c r="CO121" s="1024"/>
      <c r="CP121" s="1032" t="s">
        <v>477</v>
      </c>
      <c r="CQ121" s="1033"/>
      <c r="CR121" s="1033"/>
      <c r="CS121" s="1033"/>
      <c r="CT121" s="1033"/>
      <c r="CU121" s="1033"/>
      <c r="CV121" s="1033"/>
      <c r="CW121" s="1033"/>
      <c r="CX121" s="1033"/>
      <c r="CY121" s="1033"/>
      <c r="CZ121" s="1033"/>
      <c r="DA121" s="1033"/>
      <c r="DB121" s="1033"/>
      <c r="DC121" s="1033"/>
      <c r="DD121" s="1033"/>
      <c r="DE121" s="1033"/>
      <c r="DF121" s="1034"/>
      <c r="DG121" s="938">
        <v>41635</v>
      </c>
      <c r="DH121" s="939"/>
      <c r="DI121" s="939"/>
      <c r="DJ121" s="939"/>
      <c r="DK121" s="939"/>
      <c r="DL121" s="939">
        <v>66603</v>
      </c>
      <c r="DM121" s="939"/>
      <c r="DN121" s="939"/>
      <c r="DO121" s="939"/>
      <c r="DP121" s="939"/>
      <c r="DQ121" s="939">
        <v>86216</v>
      </c>
      <c r="DR121" s="939"/>
      <c r="DS121" s="939"/>
      <c r="DT121" s="939"/>
      <c r="DU121" s="939"/>
      <c r="DV121" s="940">
        <v>2.4</v>
      </c>
      <c r="DW121" s="940"/>
      <c r="DX121" s="940"/>
      <c r="DY121" s="940"/>
      <c r="DZ121" s="941"/>
    </row>
    <row r="122" spans="1:130" s="220" customFormat="1" ht="26.25" customHeight="1" x14ac:dyDescent="0.2">
      <c r="A122" s="1070"/>
      <c r="B122" s="962"/>
      <c r="C122" s="935" t="s">
        <v>455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438</v>
      </c>
      <c r="AG122" s="972"/>
      <c r="AH122" s="972"/>
      <c r="AI122" s="972"/>
      <c r="AJ122" s="973"/>
      <c r="AK122" s="974" t="s">
        <v>390</v>
      </c>
      <c r="AL122" s="972"/>
      <c r="AM122" s="972"/>
      <c r="AN122" s="972"/>
      <c r="AO122" s="973"/>
      <c r="AP122" s="975" t="s">
        <v>438</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4864903</v>
      </c>
      <c r="BR122" s="1013"/>
      <c r="BS122" s="1013"/>
      <c r="BT122" s="1013"/>
      <c r="BU122" s="1013"/>
      <c r="BV122" s="1013">
        <v>5082941</v>
      </c>
      <c r="BW122" s="1013"/>
      <c r="BX122" s="1013"/>
      <c r="BY122" s="1013"/>
      <c r="BZ122" s="1013"/>
      <c r="CA122" s="1013">
        <v>5066446</v>
      </c>
      <c r="CB122" s="1013"/>
      <c r="CC122" s="1013"/>
      <c r="CD122" s="1013"/>
      <c r="CE122" s="1013"/>
      <c r="CF122" s="1030">
        <v>138.19999999999999</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t="s">
        <v>438</v>
      </c>
      <c r="DH122" s="939"/>
      <c r="DI122" s="939"/>
      <c r="DJ122" s="939"/>
      <c r="DK122" s="939"/>
      <c r="DL122" s="939" t="s">
        <v>130</v>
      </c>
      <c r="DM122" s="939"/>
      <c r="DN122" s="939"/>
      <c r="DO122" s="939"/>
      <c r="DP122" s="939"/>
      <c r="DQ122" s="939" t="s">
        <v>459</v>
      </c>
      <c r="DR122" s="939"/>
      <c r="DS122" s="939"/>
      <c r="DT122" s="939"/>
      <c r="DU122" s="939"/>
      <c r="DV122" s="940" t="s">
        <v>130</v>
      </c>
      <c r="DW122" s="940"/>
      <c r="DX122" s="940"/>
      <c r="DY122" s="940"/>
      <c r="DZ122" s="941"/>
    </row>
    <row r="123" spans="1:130" s="220" customFormat="1" ht="26.25" customHeight="1" x14ac:dyDescent="0.2">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438</v>
      </c>
      <c r="AB123" s="972"/>
      <c r="AC123" s="972"/>
      <c r="AD123" s="972"/>
      <c r="AE123" s="973"/>
      <c r="AF123" s="974" t="s">
        <v>438</v>
      </c>
      <c r="AG123" s="972"/>
      <c r="AH123" s="972"/>
      <c r="AI123" s="972"/>
      <c r="AJ123" s="973"/>
      <c r="AK123" s="974" t="s">
        <v>438</v>
      </c>
      <c r="AL123" s="972"/>
      <c r="AM123" s="972"/>
      <c r="AN123" s="972"/>
      <c r="AO123" s="973"/>
      <c r="AP123" s="975" t="s">
        <v>438</v>
      </c>
      <c r="AQ123" s="976"/>
      <c r="AR123" s="976"/>
      <c r="AS123" s="976"/>
      <c r="AT123" s="977"/>
      <c r="AU123" s="1010"/>
      <c r="AV123" s="1011"/>
      <c r="AW123" s="1011"/>
      <c r="AX123" s="1011"/>
      <c r="AY123" s="1011"/>
      <c r="AZ123" s="241" t="s">
        <v>186</v>
      </c>
      <c r="BA123" s="241"/>
      <c r="BB123" s="241"/>
      <c r="BC123" s="241"/>
      <c r="BD123" s="241"/>
      <c r="BE123" s="241"/>
      <c r="BF123" s="241"/>
      <c r="BG123" s="241"/>
      <c r="BH123" s="241"/>
      <c r="BI123" s="241"/>
      <c r="BJ123" s="241"/>
      <c r="BK123" s="241"/>
      <c r="BL123" s="241"/>
      <c r="BM123" s="241"/>
      <c r="BN123" s="241"/>
      <c r="BO123" s="990" t="s">
        <v>480</v>
      </c>
      <c r="BP123" s="1018"/>
      <c r="BQ123" s="1076">
        <v>6444242</v>
      </c>
      <c r="BR123" s="1077"/>
      <c r="BS123" s="1077"/>
      <c r="BT123" s="1077"/>
      <c r="BU123" s="1077"/>
      <c r="BV123" s="1077">
        <v>6666228</v>
      </c>
      <c r="BW123" s="1077"/>
      <c r="BX123" s="1077"/>
      <c r="BY123" s="1077"/>
      <c r="BZ123" s="1077"/>
      <c r="CA123" s="1077">
        <v>7152393</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t="s">
        <v>482</v>
      </c>
      <c r="DH123" s="972"/>
      <c r="DI123" s="972"/>
      <c r="DJ123" s="972"/>
      <c r="DK123" s="973"/>
      <c r="DL123" s="974" t="s">
        <v>444</v>
      </c>
      <c r="DM123" s="972"/>
      <c r="DN123" s="972"/>
      <c r="DO123" s="972"/>
      <c r="DP123" s="973"/>
      <c r="DQ123" s="974" t="s">
        <v>444</v>
      </c>
      <c r="DR123" s="972"/>
      <c r="DS123" s="972"/>
      <c r="DT123" s="972"/>
      <c r="DU123" s="973"/>
      <c r="DV123" s="975" t="s">
        <v>444</v>
      </c>
      <c r="DW123" s="976"/>
      <c r="DX123" s="976"/>
      <c r="DY123" s="976"/>
      <c r="DZ123" s="977"/>
    </row>
    <row r="124" spans="1:130" s="220" customFormat="1" ht="26.25" customHeight="1" thickBot="1" x14ac:dyDescent="0.25">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444</v>
      </c>
      <c r="AB124" s="972"/>
      <c r="AC124" s="972"/>
      <c r="AD124" s="972"/>
      <c r="AE124" s="973"/>
      <c r="AF124" s="974" t="s">
        <v>483</v>
      </c>
      <c r="AG124" s="972"/>
      <c r="AH124" s="972"/>
      <c r="AI124" s="972"/>
      <c r="AJ124" s="973"/>
      <c r="AK124" s="974" t="s">
        <v>444</v>
      </c>
      <c r="AL124" s="972"/>
      <c r="AM124" s="972"/>
      <c r="AN124" s="972"/>
      <c r="AO124" s="973"/>
      <c r="AP124" s="975" t="s">
        <v>483</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444</v>
      </c>
      <c r="BR124" s="1040"/>
      <c r="BS124" s="1040"/>
      <c r="BT124" s="1040"/>
      <c r="BU124" s="1040"/>
      <c r="BV124" s="1040" t="s">
        <v>444</v>
      </c>
      <c r="BW124" s="1040"/>
      <c r="BX124" s="1040"/>
      <c r="BY124" s="1040"/>
      <c r="BZ124" s="1040"/>
      <c r="CA124" s="1040" t="s">
        <v>444</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t="s">
        <v>444</v>
      </c>
      <c r="DH124" s="999"/>
      <c r="DI124" s="999"/>
      <c r="DJ124" s="999"/>
      <c r="DK124" s="1000"/>
      <c r="DL124" s="998" t="s">
        <v>444</v>
      </c>
      <c r="DM124" s="999"/>
      <c r="DN124" s="999"/>
      <c r="DO124" s="999"/>
      <c r="DP124" s="1000"/>
      <c r="DQ124" s="998" t="s">
        <v>444</v>
      </c>
      <c r="DR124" s="999"/>
      <c r="DS124" s="999"/>
      <c r="DT124" s="999"/>
      <c r="DU124" s="1000"/>
      <c r="DV124" s="1001" t="s">
        <v>483</v>
      </c>
      <c r="DW124" s="1002"/>
      <c r="DX124" s="1002"/>
      <c r="DY124" s="1002"/>
      <c r="DZ124" s="1003"/>
    </row>
    <row r="125" spans="1:130" s="220" customFormat="1" ht="26.25" customHeight="1" x14ac:dyDescent="0.2">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444</v>
      </c>
      <c r="AG125" s="972"/>
      <c r="AH125" s="972"/>
      <c r="AI125" s="972"/>
      <c r="AJ125" s="973"/>
      <c r="AK125" s="974" t="s">
        <v>444</v>
      </c>
      <c r="AL125" s="972"/>
      <c r="AM125" s="972"/>
      <c r="AN125" s="972"/>
      <c r="AO125" s="973"/>
      <c r="AP125" s="975" t="s">
        <v>486</v>
      </c>
      <c r="AQ125" s="976"/>
      <c r="AR125" s="976"/>
      <c r="AS125" s="976"/>
      <c r="AT125" s="97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444</v>
      </c>
      <c r="DH125" s="944"/>
      <c r="DI125" s="944"/>
      <c r="DJ125" s="944"/>
      <c r="DK125" s="944"/>
      <c r="DL125" s="944" t="s">
        <v>444</v>
      </c>
      <c r="DM125" s="944"/>
      <c r="DN125" s="944"/>
      <c r="DO125" s="944"/>
      <c r="DP125" s="944"/>
      <c r="DQ125" s="944" t="s">
        <v>444</v>
      </c>
      <c r="DR125" s="944"/>
      <c r="DS125" s="944"/>
      <c r="DT125" s="944"/>
      <c r="DU125" s="944"/>
      <c r="DV125" s="945" t="s">
        <v>444</v>
      </c>
      <c r="DW125" s="945"/>
      <c r="DX125" s="945"/>
      <c r="DY125" s="945"/>
      <c r="DZ125" s="946"/>
    </row>
    <row r="126" spans="1:130" s="220" customFormat="1" ht="26.25" customHeight="1" thickBot="1" x14ac:dyDescent="0.25">
      <c r="A126" s="1070"/>
      <c r="B126" s="962"/>
      <c r="C126" s="935" t="s">
        <v>470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444</v>
      </c>
      <c r="AB126" s="972"/>
      <c r="AC126" s="972"/>
      <c r="AD126" s="972"/>
      <c r="AE126" s="973"/>
      <c r="AF126" s="974" t="s">
        <v>444</v>
      </c>
      <c r="AG126" s="972"/>
      <c r="AH126" s="972"/>
      <c r="AI126" s="972"/>
      <c r="AJ126" s="973"/>
      <c r="AK126" s="974" t="s">
        <v>444</v>
      </c>
      <c r="AL126" s="972"/>
      <c r="AM126" s="972"/>
      <c r="AN126" s="972"/>
      <c r="AO126" s="973"/>
      <c r="AP126" s="975" t="s">
        <v>444</v>
      </c>
      <c r="AQ126" s="976"/>
      <c r="AR126" s="976"/>
      <c r="AS126" s="976"/>
      <c r="AT126" s="97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483</v>
      </c>
      <c r="DH126" s="939"/>
      <c r="DI126" s="939"/>
      <c r="DJ126" s="939"/>
      <c r="DK126" s="939"/>
      <c r="DL126" s="939" t="s">
        <v>482</v>
      </c>
      <c r="DM126" s="939"/>
      <c r="DN126" s="939"/>
      <c r="DO126" s="939"/>
      <c r="DP126" s="939"/>
      <c r="DQ126" s="939" t="s">
        <v>444</v>
      </c>
      <c r="DR126" s="939"/>
      <c r="DS126" s="939"/>
      <c r="DT126" s="939"/>
      <c r="DU126" s="939"/>
      <c r="DV126" s="940" t="s">
        <v>444</v>
      </c>
      <c r="DW126" s="940"/>
      <c r="DX126" s="940"/>
      <c r="DY126" s="940"/>
      <c r="DZ126" s="941"/>
    </row>
    <row r="127" spans="1:130" s="220" customFormat="1" ht="26.25" customHeight="1" x14ac:dyDescent="0.2">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444</v>
      </c>
      <c r="AB127" s="972"/>
      <c r="AC127" s="972"/>
      <c r="AD127" s="972"/>
      <c r="AE127" s="973"/>
      <c r="AF127" s="974" t="s">
        <v>444</v>
      </c>
      <c r="AG127" s="972"/>
      <c r="AH127" s="972"/>
      <c r="AI127" s="972"/>
      <c r="AJ127" s="973"/>
      <c r="AK127" s="974" t="s">
        <v>444</v>
      </c>
      <c r="AL127" s="972"/>
      <c r="AM127" s="972"/>
      <c r="AN127" s="972"/>
      <c r="AO127" s="973"/>
      <c r="AP127" s="975" t="s">
        <v>483</v>
      </c>
      <c r="AQ127" s="976"/>
      <c r="AR127" s="976"/>
      <c r="AS127" s="976"/>
      <c r="AT127" s="977"/>
      <c r="AU127" s="222"/>
      <c r="AV127" s="222"/>
      <c r="AW127" s="222"/>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2"/>
      <c r="CB127" s="222"/>
      <c r="CC127" s="222"/>
      <c r="CD127" s="245"/>
      <c r="CE127" s="245"/>
      <c r="CF127" s="245"/>
      <c r="CG127" s="222"/>
      <c r="CH127" s="222"/>
      <c r="CI127" s="222"/>
      <c r="CJ127" s="244"/>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444</v>
      </c>
      <c r="DH127" s="939"/>
      <c r="DI127" s="939"/>
      <c r="DJ127" s="939"/>
      <c r="DK127" s="939"/>
      <c r="DL127" s="939" t="s">
        <v>444</v>
      </c>
      <c r="DM127" s="939"/>
      <c r="DN127" s="939"/>
      <c r="DO127" s="939"/>
      <c r="DP127" s="939"/>
      <c r="DQ127" s="939" t="s">
        <v>444</v>
      </c>
      <c r="DR127" s="939"/>
      <c r="DS127" s="939"/>
      <c r="DT127" s="939"/>
      <c r="DU127" s="939"/>
      <c r="DV127" s="940" t="s">
        <v>444</v>
      </c>
      <c r="DW127" s="940"/>
      <c r="DX127" s="940"/>
      <c r="DY127" s="940"/>
      <c r="DZ127" s="941"/>
    </row>
    <row r="128" spans="1:130" s="220" customFormat="1" ht="26.25" customHeight="1" thickBot="1" x14ac:dyDescent="0.25">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t="s">
        <v>444</v>
      </c>
      <c r="AB128" s="1059"/>
      <c r="AC128" s="1059"/>
      <c r="AD128" s="1059"/>
      <c r="AE128" s="1060"/>
      <c r="AF128" s="1061" t="s">
        <v>444</v>
      </c>
      <c r="AG128" s="1059"/>
      <c r="AH128" s="1059"/>
      <c r="AI128" s="1059"/>
      <c r="AJ128" s="1060"/>
      <c r="AK128" s="1061" t="s">
        <v>444</v>
      </c>
      <c r="AL128" s="1059"/>
      <c r="AM128" s="1059"/>
      <c r="AN128" s="1059"/>
      <c r="AO128" s="1060"/>
      <c r="AP128" s="1062"/>
      <c r="AQ128" s="1063"/>
      <c r="AR128" s="1063"/>
      <c r="AS128" s="1063"/>
      <c r="AT128" s="1064"/>
      <c r="AU128" s="222"/>
      <c r="AV128" s="222"/>
      <c r="AW128" s="222"/>
      <c r="AX128" s="909" t="s">
        <v>498</v>
      </c>
      <c r="AY128" s="910"/>
      <c r="AZ128" s="910"/>
      <c r="BA128" s="910"/>
      <c r="BB128" s="910"/>
      <c r="BC128" s="910"/>
      <c r="BD128" s="910"/>
      <c r="BE128" s="911"/>
      <c r="BF128" s="1065" t="s">
        <v>482</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5"/>
      <c r="CB128" s="245"/>
      <c r="CC128" s="245"/>
      <c r="CD128" s="245"/>
      <c r="CE128" s="245"/>
      <c r="CF128" s="245"/>
      <c r="CG128" s="222"/>
      <c r="CH128" s="222"/>
      <c r="CI128" s="222"/>
      <c r="CJ128" s="244"/>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t="s">
        <v>444</v>
      </c>
      <c r="DH128" s="1051"/>
      <c r="DI128" s="1051"/>
      <c r="DJ128" s="1051"/>
      <c r="DK128" s="1051"/>
      <c r="DL128" s="1051" t="s">
        <v>444</v>
      </c>
      <c r="DM128" s="1051"/>
      <c r="DN128" s="1051"/>
      <c r="DO128" s="1051"/>
      <c r="DP128" s="1051"/>
      <c r="DQ128" s="1051" t="s">
        <v>500</v>
      </c>
      <c r="DR128" s="1051"/>
      <c r="DS128" s="1051"/>
      <c r="DT128" s="1051"/>
      <c r="DU128" s="1051"/>
      <c r="DV128" s="1052" t="s">
        <v>444</v>
      </c>
      <c r="DW128" s="1052"/>
      <c r="DX128" s="1052"/>
      <c r="DY128" s="1052"/>
      <c r="DZ128" s="1053"/>
    </row>
    <row r="129" spans="1:131" s="220"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3821480</v>
      </c>
      <c r="AB129" s="972"/>
      <c r="AC129" s="972"/>
      <c r="AD129" s="972"/>
      <c r="AE129" s="973"/>
      <c r="AF129" s="974">
        <v>4034676</v>
      </c>
      <c r="AG129" s="972"/>
      <c r="AH129" s="972"/>
      <c r="AI129" s="972"/>
      <c r="AJ129" s="973"/>
      <c r="AK129" s="974">
        <v>4022671</v>
      </c>
      <c r="AL129" s="972"/>
      <c r="AM129" s="972"/>
      <c r="AN129" s="972"/>
      <c r="AO129" s="973"/>
      <c r="AP129" s="1086"/>
      <c r="AQ129" s="1087"/>
      <c r="AR129" s="1087"/>
      <c r="AS129" s="1087"/>
      <c r="AT129" s="1088"/>
      <c r="AU129" s="223"/>
      <c r="AV129" s="223"/>
      <c r="AW129" s="223"/>
      <c r="AX129" s="1078" t="s">
        <v>502</v>
      </c>
      <c r="AY129" s="936"/>
      <c r="AZ129" s="936"/>
      <c r="BA129" s="936"/>
      <c r="BB129" s="936"/>
      <c r="BC129" s="936"/>
      <c r="BD129" s="936"/>
      <c r="BE129" s="937"/>
      <c r="BF129" s="1079" t="s">
        <v>486</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327143</v>
      </c>
      <c r="AB130" s="972"/>
      <c r="AC130" s="972"/>
      <c r="AD130" s="972"/>
      <c r="AE130" s="973"/>
      <c r="AF130" s="974">
        <v>337872</v>
      </c>
      <c r="AG130" s="972"/>
      <c r="AH130" s="972"/>
      <c r="AI130" s="972"/>
      <c r="AJ130" s="973"/>
      <c r="AK130" s="974">
        <v>355401</v>
      </c>
      <c r="AL130" s="972"/>
      <c r="AM130" s="972"/>
      <c r="AN130" s="972"/>
      <c r="AO130" s="973"/>
      <c r="AP130" s="1086"/>
      <c r="AQ130" s="1087"/>
      <c r="AR130" s="1087"/>
      <c r="AS130" s="1087"/>
      <c r="AT130" s="1088"/>
      <c r="AU130" s="223"/>
      <c r="AV130" s="223"/>
      <c r="AW130" s="223"/>
      <c r="AX130" s="1078" t="s">
        <v>505</v>
      </c>
      <c r="AY130" s="936"/>
      <c r="AZ130" s="936"/>
      <c r="BA130" s="936"/>
      <c r="BB130" s="936"/>
      <c r="BC130" s="936"/>
      <c r="BD130" s="936"/>
      <c r="BE130" s="937"/>
      <c r="BF130" s="1114">
        <v>5.5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3494337</v>
      </c>
      <c r="AB131" s="999"/>
      <c r="AC131" s="999"/>
      <c r="AD131" s="999"/>
      <c r="AE131" s="1000"/>
      <c r="AF131" s="998">
        <v>3696804</v>
      </c>
      <c r="AG131" s="999"/>
      <c r="AH131" s="999"/>
      <c r="AI131" s="999"/>
      <c r="AJ131" s="1000"/>
      <c r="AK131" s="998">
        <v>3667270</v>
      </c>
      <c r="AL131" s="999"/>
      <c r="AM131" s="999"/>
      <c r="AN131" s="999"/>
      <c r="AO131" s="1000"/>
      <c r="AP131" s="1123"/>
      <c r="AQ131" s="1124"/>
      <c r="AR131" s="1124"/>
      <c r="AS131" s="1124"/>
      <c r="AT131" s="1125"/>
      <c r="AU131" s="223"/>
      <c r="AV131" s="223"/>
      <c r="AW131" s="223"/>
      <c r="AX131" s="1096" t="s">
        <v>507</v>
      </c>
      <c r="AY131" s="739"/>
      <c r="AZ131" s="739"/>
      <c r="BA131" s="739"/>
      <c r="BB131" s="739"/>
      <c r="BC131" s="739"/>
      <c r="BD131" s="739"/>
      <c r="BE131" s="1049"/>
      <c r="BF131" s="1097" t="s">
        <v>486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6.639714487</v>
      </c>
      <c r="AB132" s="1110"/>
      <c r="AC132" s="1110"/>
      <c r="AD132" s="1110"/>
      <c r="AE132" s="1111"/>
      <c r="AF132" s="1112">
        <v>5.2573790770000004</v>
      </c>
      <c r="AG132" s="1110"/>
      <c r="AH132" s="1110"/>
      <c r="AI132" s="1110"/>
      <c r="AJ132" s="1111"/>
      <c r="AK132" s="1112">
        <v>4.7817041009999999</v>
      </c>
      <c r="AL132" s="1110"/>
      <c r="AM132" s="1110"/>
      <c r="AN132" s="1110"/>
      <c r="AO132" s="1111"/>
      <c r="AP132" s="1014"/>
      <c r="AQ132" s="1015"/>
      <c r="AR132" s="1015"/>
      <c r="AS132" s="1015"/>
      <c r="AT132" s="111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6.8</v>
      </c>
      <c r="AB133" s="1093"/>
      <c r="AC133" s="1093"/>
      <c r="AD133" s="1093"/>
      <c r="AE133" s="1094"/>
      <c r="AF133" s="1092">
        <v>6.1</v>
      </c>
      <c r="AG133" s="1093"/>
      <c r="AH133" s="1093"/>
      <c r="AI133" s="1093"/>
      <c r="AJ133" s="1094"/>
      <c r="AK133" s="1092">
        <v>5.5</v>
      </c>
      <c r="AL133" s="1093"/>
      <c r="AM133" s="1093"/>
      <c r="AN133" s="1093"/>
      <c r="AO133" s="1094"/>
      <c r="AP133" s="1041"/>
      <c r="AQ133" s="1042"/>
      <c r="AR133" s="1042"/>
      <c r="AS133" s="1042"/>
      <c r="AT133" s="109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iW6L2K1tFp/Gmw6c9120xyTPZJnPSED2ddQnU05mI2TtE+UDVoOFKmD/XJdUFbFPorb5OI6u1DIFJxAjQt6CCQ==" saltValue="GW+VJrQRsBhNjkn7PCYH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511</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cSPC9nPy3CBc+DxcFcglCBGqgTuP//H3QSwvdEOkZf1Duq9tjOZhhSBDfzauO+kgyKNDIUPjrTQVJpc+Lu34eg==" saltValue="9FdA1urYYKvhc9is8p44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4NmCaIQkp0Q6Kj3WrQiyU2eoY9v8Rd3dUy5tyf5fjLbVsSBcg4RQhJUqbiYEn+Aq4O9rkEfj9WLYUVB4YLn6w==" saltValue="puXVtdL6Jw6NZ/ib23gz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513</v>
      </c>
      <c r="AL6" s="256"/>
      <c r="AM6" s="256"/>
      <c r="AN6" s="256"/>
    </row>
    <row r="7" spans="1:46" ht="13.5" customHeight="1" x14ac:dyDescent="0.2">
      <c r="A7" s="255"/>
      <c r="AK7" s="258"/>
      <c r="AL7" s="259"/>
      <c r="AM7" s="259"/>
      <c r="AN7" s="260"/>
      <c r="AO7" s="1127" t="s">
        <v>514</v>
      </c>
      <c r="AP7" s="261"/>
      <c r="AQ7" s="262" t="s">
        <v>515</v>
      </c>
      <c r="AR7" s="263"/>
    </row>
    <row r="8" spans="1:46" ht="13.2" x14ac:dyDescent="0.2">
      <c r="A8" s="255"/>
      <c r="AK8" s="264"/>
      <c r="AL8" s="265"/>
      <c r="AM8" s="265"/>
      <c r="AN8" s="266"/>
      <c r="AO8" s="1128"/>
      <c r="AP8" s="267" t="s">
        <v>516</v>
      </c>
      <c r="AQ8" s="268" t="s">
        <v>517</v>
      </c>
      <c r="AR8" s="269" t="s">
        <v>518</v>
      </c>
    </row>
    <row r="9" spans="1:46" ht="13.2" x14ac:dyDescent="0.2">
      <c r="A9" s="255"/>
      <c r="AK9" s="1129" t="s">
        <v>519</v>
      </c>
      <c r="AL9" s="1130"/>
      <c r="AM9" s="1130"/>
      <c r="AN9" s="1131"/>
      <c r="AO9" s="270">
        <v>958777</v>
      </c>
      <c r="AP9" s="270">
        <v>73050</v>
      </c>
      <c r="AQ9" s="271">
        <v>104296</v>
      </c>
      <c r="AR9" s="272">
        <v>-30</v>
      </c>
    </row>
    <row r="10" spans="1:46" ht="13.5" customHeight="1" x14ac:dyDescent="0.2">
      <c r="A10" s="255"/>
      <c r="AK10" s="1129" t="s">
        <v>520</v>
      </c>
      <c r="AL10" s="1130"/>
      <c r="AM10" s="1130"/>
      <c r="AN10" s="1131"/>
      <c r="AO10" s="273">
        <v>239234</v>
      </c>
      <c r="AP10" s="273">
        <v>18227</v>
      </c>
      <c r="AQ10" s="274">
        <v>16614</v>
      </c>
      <c r="AR10" s="275">
        <v>9.6999999999999993</v>
      </c>
    </row>
    <row r="11" spans="1:46" ht="13.5" customHeight="1" x14ac:dyDescent="0.2">
      <c r="A11" s="255"/>
      <c r="AK11" s="1129" t="s">
        <v>521</v>
      </c>
      <c r="AL11" s="1130"/>
      <c r="AM11" s="1130"/>
      <c r="AN11" s="1131"/>
      <c r="AO11" s="273">
        <v>32493</v>
      </c>
      <c r="AP11" s="273">
        <v>2476</v>
      </c>
      <c r="AQ11" s="274">
        <v>799</v>
      </c>
      <c r="AR11" s="275">
        <v>209.9</v>
      </c>
    </row>
    <row r="12" spans="1:46" ht="13.5" customHeight="1" x14ac:dyDescent="0.2">
      <c r="A12" s="255"/>
      <c r="AK12" s="1129" t="s">
        <v>522</v>
      </c>
      <c r="AL12" s="1130"/>
      <c r="AM12" s="1130"/>
      <c r="AN12" s="1131"/>
      <c r="AO12" s="273" t="s">
        <v>523</v>
      </c>
      <c r="AP12" s="273" t="s">
        <v>523</v>
      </c>
      <c r="AQ12" s="274" t="s">
        <v>523</v>
      </c>
      <c r="AR12" s="275" t="s">
        <v>523</v>
      </c>
    </row>
    <row r="13" spans="1:46" ht="13.5" customHeight="1" x14ac:dyDescent="0.2">
      <c r="A13" s="255"/>
      <c r="AK13" s="1129" t="s">
        <v>524</v>
      </c>
      <c r="AL13" s="1130"/>
      <c r="AM13" s="1130"/>
      <c r="AN13" s="1131"/>
      <c r="AO13" s="273" t="s">
        <v>523</v>
      </c>
      <c r="AP13" s="273" t="s">
        <v>523</v>
      </c>
      <c r="AQ13" s="274">
        <v>4504</v>
      </c>
      <c r="AR13" s="275" t="s">
        <v>523</v>
      </c>
    </row>
    <row r="14" spans="1:46" ht="13.5" customHeight="1" x14ac:dyDescent="0.2">
      <c r="A14" s="255"/>
      <c r="AK14" s="1129" t="s">
        <v>525</v>
      </c>
      <c r="AL14" s="1130"/>
      <c r="AM14" s="1130"/>
      <c r="AN14" s="1131"/>
      <c r="AO14" s="273">
        <v>26743</v>
      </c>
      <c r="AP14" s="273">
        <v>2038</v>
      </c>
      <c r="AQ14" s="274">
        <v>2125</v>
      </c>
      <c r="AR14" s="275">
        <v>-4.0999999999999996</v>
      </c>
    </row>
    <row r="15" spans="1:46" ht="13.5" customHeight="1" x14ac:dyDescent="0.2">
      <c r="A15" s="255"/>
      <c r="AK15" s="1132" t="s">
        <v>526</v>
      </c>
      <c r="AL15" s="1133"/>
      <c r="AM15" s="1133"/>
      <c r="AN15" s="1134"/>
      <c r="AO15" s="273">
        <v>-93404</v>
      </c>
      <c r="AP15" s="273">
        <v>-7116</v>
      </c>
      <c r="AQ15" s="274">
        <v>-7352</v>
      </c>
      <c r="AR15" s="275">
        <v>-3.2</v>
      </c>
    </row>
    <row r="16" spans="1:46" ht="13.2" x14ac:dyDescent="0.2">
      <c r="A16" s="255"/>
      <c r="AK16" s="1132" t="s">
        <v>186</v>
      </c>
      <c r="AL16" s="1133"/>
      <c r="AM16" s="1133"/>
      <c r="AN16" s="1134"/>
      <c r="AO16" s="273">
        <v>1163843</v>
      </c>
      <c r="AP16" s="273">
        <v>88674</v>
      </c>
      <c r="AQ16" s="274">
        <v>120986</v>
      </c>
      <c r="AR16" s="275">
        <v>-26.7</v>
      </c>
    </row>
    <row r="17" spans="1:46" ht="13.2" x14ac:dyDescent="0.2">
      <c r="A17" s="255"/>
    </row>
    <row r="18" spans="1:46" ht="13.2" x14ac:dyDescent="0.2">
      <c r="A18" s="255"/>
      <c r="AQ18" s="276"/>
      <c r="AR18" s="276"/>
    </row>
    <row r="19" spans="1:46" ht="13.2" x14ac:dyDescent="0.2">
      <c r="A19" s="255"/>
      <c r="AK19" s="251" t="s">
        <v>527</v>
      </c>
    </row>
    <row r="20" spans="1:46" ht="13.2" x14ac:dyDescent="0.2">
      <c r="A20" s="255"/>
      <c r="AK20" s="277"/>
      <c r="AL20" s="278"/>
      <c r="AM20" s="278"/>
      <c r="AN20" s="279"/>
      <c r="AO20" s="280" t="s">
        <v>528</v>
      </c>
      <c r="AP20" s="281" t="s">
        <v>529</v>
      </c>
      <c r="AQ20" s="282" t="s">
        <v>530</v>
      </c>
      <c r="AR20" s="283"/>
    </row>
    <row r="21" spans="1:46" s="256" customFormat="1" ht="13.2" x14ac:dyDescent="0.2">
      <c r="A21" s="284"/>
      <c r="AK21" s="1135" t="s">
        <v>531</v>
      </c>
      <c r="AL21" s="1136"/>
      <c r="AM21" s="1136"/>
      <c r="AN21" s="1137"/>
      <c r="AO21" s="285">
        <v>8.08</v>
      </c>
      <c r="AP21" s="286">
        <v>10.56</v>
      </c>
      <c r="AQ21" s="287">
        <v>-2.48</v>
      </c>
      <c r="AS21" s="288"/>
      <c r="AT21" s="284"/>
    </row>
    <row r="22" spans="1:46" s="256" customFormat="1" ht="13.2" x14ac:dyDescent="0.2">
      <c r="A22" s="284"/>
      <c r="AK22" s="1135" t="s">
        <v>532</v>
      </c>
      <c r="AL22" s="1136"/>
      <c r="AM22" s="1136"/>
      <c r="AN22" s="1137"/>
      <c r="AO22" s="289">
        <v>99.7</v>
      </c>
      <c r="AP22" s="290">
        <v>96.8</v>
      </c>
      <c r="AQ22" s="291">
        <v>2.9</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296"/>
      <c r="AS27" s="251"/>
      <c r="AT27" s="251"/>
    </row>
    <row r="28" spans="1:46" ht="16.2" x14ac:dyDescent="0.2">
      <c r="A28" s="252" t="s">
        <v>534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535</v>
      </c>
      <c r="AL29" s="256"/>
      <c r="AM29" s="256"/>
      <c r="AN29" s="256"/>
      <c r="AS29" s="298"/>
    </row>
    <row r="30" spans="1:46" ht="13.5" customHeight="1" x14ac:dyDescent="0.2">
      <c r="A30" s="255"/>
      <c r="AK30" s="258"/>
      <c r="AL30" s="259"/>
      <c r="AM30" s="259"/>
      <c r="AN30" s="260"/>
      <c r="AO30" s="1127" t="s">
        <v>514</v>
      </c>
      <c r="AP30" s="261"/>
      <c r="AQ30" s="262" t="s">
        <v>515</v>
      </c>
      <c r="AR30" s="263"/>
    </row>
    <row r="31" spans="1:46" ht="13.2" x14ac:dyDescent="0.2">
      <c r="A31" s="255"/>
      <c r="AK31" s="264"/>
      <c r="AL31" s="265"/>
      <c r="AM31" s="265"/>
      <c r="AN31" s="266"/>
      <c r="AO31" s="1128"/>
      <c r="AP31" s="267" t="s">
        <v>516</v>
      </c>
      <c r="AQ31" s="268" t="s">
        <v>517</v>
      </c>
      <c r="AR31" s="269" t="s">
        <v>518</v>
      </c>
    </row>
    <row r="32" spans="1:46" ht="27" customHeight="1" x14ac:dyDescent="0.2">
      <c r="A32" s="255"/>
      <c r="AK32" s="1143" t="s">
        <v>536</v>
      </c>
      <c r="AL32" s="1144"/>
      <c r="AM32" s="1144"/>
      <c r="AN32" s="1145"/>
      <c r="AO32" s="299">
        <v>413068</v>
      </c>
      <c r="AP32" s="299">
        <v>31472</v>
      </c>
      <c r="AQ32" s="300">
        <v>60627</v>
      </c>
      <c r="AR32" s="301">
        <v>-48.1</v>
      </c>
    </row>
    <row r="33" spans="1:46" ht="13.5" customHeight="1" x14ac:dyDescent="0.2">
      <c r="A33" s="255"/>
      <c r="AK33" s="1143" t="s">
        <v>537</v>
      </c>
      <c r="AL33" s="1144"/>
      <c r="AM33" s="1144"/>
      <c r="AN33" s="1145"/>
      <c r="AO33" s="299" t="s">
        <v>523</v>
      </c>
      <c r="AP33" s="299" t="s">
        <v>523</v>
      </c>
      <c r="AQ33" s="300" t="s">
        <v>523</v>
      </c>
      <c r="AR33" s="301" t="s">
        <v>523</v>
      </c>
    </row>
    <row r="34" spans="1:46" ht="27" customHeight="1" x14ac:dyDescent="0.2">
      <c r="A34" s="255"/>
      <c r="AK34" s="1143" t="s">
        <v>538</v>
      </c>
      <c r="AL34" s="1144"/>
      <c r="AM34" s="1144"/>
      <c r="AN34" s="1145"/>
      <c r="AO34" s="299" t="s">
        <v>523</v>
      </c>
      <c r="AP34" s="299" t="s">
        <v>523</v>
      </c>
      <c r="AQ34" s="300" t="s">
        <v>523</v>
      </c>
      <c r="AR34" s="301" t="s">
        <v>523</v>
      </c>
    </row>
    <row r="35" spans="1:46" ht="27" customHeight="1" x14ac:dyDescent="0.2">
      <c r="A35" s="255"/>
      <c r="AK35" s="1143" t="s">
        <v>539</v>
      </c>
      <c r="AL35" s="1144"/>
      <c r="AM35" s="1144"/>
      <c r="AN35" s="1145"/>
      <c r="AO35" s="299">
        <v>46258</v>
      </c>
      <c r="AP35" s="299">
        <v>3524</v>
      </c>
      <c r="AQ35" s="300">
        <v>21887</v>
      </c>
      <c r="AR35" s="301">
        <v>-83.9</v>
      </c>
    </row>
    <row r="36" spans="1:46" ht="27" customHeight="1" x14ac:dyDescent="0.2">
      <c r="A36" s="255"/>
      <c r="AK36" s="1143" t="s">
        <v>540</v>
      </c>
      <c r="AL36" s="1144"/>
      <c r="AM36" s="1144"/>
      <c r="AN36" s="1145"/>
      <c r="AO36" s="299">
        <v>58080</v>
      </c>
      <c r="AP36" s="299">
        <v>4425</v>
      </c>
      <c r="AQ36" s="300">
        <v>5351</v>
      </c>
      <c r="AR36" s="301">
        <v>-17.3</v>
      </c>
    </row>
    <row r="37" spans="1:46" ht="13.5" customHeight="1" x14ac:dyDescent="0.2">
      <c r="A37" s="255"/>
      <c r="AK37" s="1143" t="s">
        <v>541</v>
      </c>
      <c r="AL37" s="1144"/>
      <c r="AM37" s="1144"/>
      <c r="AN37" s="1145"/>
      <c r="AO37" s="299">
        <v>13353</v>
      </c>
      <c r="AP37" s="299">
        <v>1017</v>
      </c>
      <c r="AQ37" s="300">
        <v>569</v>
      </c>
      <c r="AR37" s="301">
        <v>78.7</v>
      </c>
    </row>
    <row r="38" spans="1:46" ht="27" customHeight="1" x14ac:dyDescent="0.2">
      <c r="A38" s="255"/>
      <c r="AK38" s="1146" t="s">
        <v>542</v>
      </c>
      <c r="AL38" s="1147"/>
      <c r="AM38" s="1147"/>
      <c r="AN38" s="1148"/>
      <c r="AO38" s="302" t="s">
        <v>523</v>
      </c>
      <c r="AP38" s="302" t="s">
        <v>523</v>
      </c>
      <c r="AQ38" s="303">
        <v>12</v>
      </c>
      <c r="AR38" s="291" t="s">
        <v>523</v>
      </c>
      <c r="AS38" s="298"/>
    </row>
    <row r="39" spans="1:46" ht="13.2" x14ac:dyDescent="0.2">
      <c r="A39" s="255"/>
      <c r="AK39" s="1146" t="s">
        <v>543</v>
      </c>
      <c r="AL39" s="1147"/>
      <c r="AM39" s="1147"/>
      <c r="AN39" s="1148"/>
      <c r="AO39" s="299" t="s">
        <v>523</v>
      </c>
      <c r="AP39" s="299" t="s">
        <v>523</v>
      </c>
      <c r="AQ39" s="300">
        <v>-1532</v>
      </c>
      <c r="AR39" s="301" t="s">
        <v>523</v>
      </c>
      <c r="AS39" s="298"/>
    </row>
    <row r="40" spans="1:46" ht="27" customHeight="1" x14ac:dyDescent="0.2">
      <c r="A40" s="255"/>
      <c r="AK40" s="1143" t="s">
        <v>544</v>
      </c>
      <c r="AL40" s="1144"/>
      <c r="AM40" s="1144"/>
      <c r="AN40" s="1145"/>
      <c r="AO40" s="299">
        <v>-355401</v>
      </c>
      <c r="AP40" s="299">
        <v>-27078</v>
      </c>
      <c r="AQ40" s="300">
        <v>-57744</v>
      </c>
      <c r="AR40" s="301">
        <v>-53.1</v>
      </c>
      <c r="AS40" s="298"/>
    </row>
    <row r="41" spans="1:46" ht="13.2" x14ac:dyDescent="0.2">
      <c r="A41" s="255"/>
      <c r="AK41" s="1149" t="s">
        <v>298</v>
      </c>
      <c r="AL41" s="1150"/>
      <c r="AM41" s="1150"/>
      <c r="AN41" s="1151"/>
      <c r="AO41" s="299">
        <v>175358</v>
      </c>
      <c r="AP41" s="299">
        <v>13361</v>
      </c>
      <c r="AQ41" s="300">
        <v>29170</v>
      </c>
      <c r="AR41" s="301">
        <v>-54.2</v>
      </c>
      <c r="AS41" s="298"/>
    </row>
    <row r="42" spans="1:46" ht="13.2" x14ac:dyDescent="0.2">
      <c r="A42" s="255"/>
      <c r="AK42" s="304" t="s">
        <v>545</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546</v>
      </c>
    </row>
    <row r="48" spans="1:46" ht="13.2" x14ac:dyDescent="0.2">
      <c r="A48" s="255"/>
      <c r="AK48" s="309" t="s">
        <v>547</v>
      </c>
      <c r="AL48" s="309"/>
      <c r="AM48" s="309"/>
      <c r="AN48" s="309"/>
      <c r="AO48" s="309"/>
      <c r="AP48" s="309"/>
      <c r="AQ48" s="310"/>
      <c r="AR48" s="309"/>
    </row>
    <row r="49" spans="1:44" ht="13.5" customHeight="1" x14ac:dyDescent="0.2">
      <c r="A49" s="255"/>
      <c r="AK49" s="311"/>
      <c r="AL49" s="312"/>
      <c r="AM49" s="1138" t="s">
        <v>514</v>
      </c>
      <c r="AN49" s="1140" t="s">
        <v>548</v>
      </c>
      <c r="AO49" s="1141"/>
      <c r="AP49" s="1141"/>
      <c r="AQ49" s="1141"/>
      <c r="AR49" s="1142"/>
    </row>
    <row r="50" spans="1:44" ht="13.2" x14ac:dyDescent="0.2">
      <c r="A50" s="255"/>
      <c r="AK50" s="313"/>
      <c r="AL50" s="314"/>
      <c r="AM50" s="1139"/>
      <c r="AN50" s="315" t="s">
        <v>549</v>
      </c>
      <c r="AO50" s="316" t="s">
        <v>550</v>
      </c>
      <c r="AP50" s="317" t="s">
        <v>551</v>
      </c>
      <c r="AQ50" s="318" t="s">
        <v>552</v>
      </c>
      <c r="AR50" s="319" t="s">
        <v>553</v>
      </c>
    </row>
    <row r="51" spans="1:44" ht="13.2" x14ac:dyDescent="0.2">
      <c r="A51" s="255"/>
      <c r="AK51" s="311" t="s">
        <v>554</v>
      </c>
      <c r="AL51" s="312"/>
      <c r="AM51" s="320">
        <v>1021100</v>
      </c>
      <c r="AN51" s="321">
        <v>72480</v>
      </c>
      <c r="AO51" s="322">
        <v>62.8</v>
      </c>
      <c r="AP51" s="323">
        <v>108252</v>
      </c>
      <c r="AQ51" s="324">
        <v>30.4</v>
      </c>
      <c r="AR51" s="325">
        <v>32.4</v>
      </c>
    </row>
    <row r="52" spans="1:44" ht="13.2" x14ac:dyDescent="0.2">
      <c r="A52" s="255"/>
      <c r="AK52" s="326"/>
      <c r="AL52" s="327" t="s">
        <v>555</v>
      </c>
      <c r="AM52" s="328">
        <v>855305</v>
      </c>
      <c r="AN52" s="329">
        <v>60712</v>
      </c>
      <c r="AO52" s="330">
        <v>71.2</v>
      </c>
      <c r="AP52" s="331">
        <v>50321</v>
      </c>
      <c r="AQ52" s="332">
        <v>7.6</v>
      </c>
      <c r="AR52" s="333">
        <v>63.6</v>
      </c>
    </row>
    <row r="53" spans="1:44" ht="13.2" x14ac:dyDescent="0.2">
      <c r="A53" s="255"/>
      <c r="AK53" s="311" t="s">
        <v>556</v>
      </c>
      <c r="AL53" s="312"/>
      <c r="AM53" s="320">
        <v>1567512</v>
      </c>
      <c r="AN53" s="321">
        <v>113260</v>
      </c>
      <c r="AO53" s="322">
        <v>56.3</v>
      </c>
      <c r="AP53" s="323">
        <v>93492</v>
      </c>
      <c r="AQ53" s="324">
        <v>-13.6</v>
      </c>
      <c r="AR53" s="325">
        <v>69.900000000000006</v>
      </c>
    </row>
    <row r="54" spans="1:44" ht="13.2" x14ac:dyDescent="0.2">
      <c r="A54" s="255"/>
      <c r="AK54" s="326"/>
      <c r="AL54" s="327" t="s">
        <v>555</v>
      </c>
      <c r="AM54" s="328">
        <v>572713</v>
      </c>
      <c r="AN54" s="329">
        <v>41381</v>
      </c>
      <c r="AO54" s="330">
        <v>-31.8</v>
      </c>
      <c r="AP54" s="331">
        <v>53316</v>
      </c>
      <c r="AQ54" s="332">
        <v>6</v>
      </c>
      <c r="AR54" s="333">
        <v>-37.799999999999997</v>
      </c>
    </row>
    <row r="55" spans="1:44" ht="13.2" x14ac:dyDescent="0.2">
      <c r="A55" s="255"/>
      <c r="AK55" s="311" t="s">
        <v>557</v>
      </c>
      <c r="AL55" s="312"/>
      <c r="AM55" s="320">
        <v>1276391</v>
      </c>
      <c r="AN55" s="321">
        <v>93611</v>
      </c>
      <c r="AO55" s="322">
        <v>-17.3</v>
      </c>
      <c r="AP55" s="323">
        <v>94796</v>
      </c>
      <c r="AQ55" s="324">
        <v>1.4</v>
      </c>
      <c r="AR55" s="325">
        <v>-18.7</v>
      </c>
    </row>
    <row r="56" spans="1:44" ht="13.2" x14ac:dyDescent="0.2">
      <c r="A56" s="255"/>
      <c r="AK56" s="326"/>
      <c r="AL56" s="327" t="s">
        <v>555</v>
      </c>
      <c r="AM56" s="328">
        <v>494352</v>
      </c>
      <c r="AN56" s="329">
        <v>36256</v>
      </c>
      <c r="AO56" s="330">
        <v>-12.4</v>
      </c>
      <c r="AP56" s="331">
        <v>55781</v>
      </c>
      <c r="AQ56" s="332">
        <v>4.5999999999999996</v>
      </c>
      <c r="AR56" s="333">
        <v>-17</v>
      </c>
    </row>
    <row r="57" spans="1:44" ht="13.2" x14ac:dyDescent="0.2">
      <c r="A57" s="255"/>
      <c r="AK57" s="311" t="s">
        <v>558</v>
      </c>
      <c r="AL57" s="312"/>
      <c r="AM57" s="320">
        <v>627074</v>
      </c>
      <c r="AN57" s="321">
        <v>46884</v>
      </c>
      <c r="AO57" s="322">
        <v>-49.9</v>
      </c>
      <c r="AP57" s="323">
        <v>85942</v>
      </c>
      <c r="AQ57" s="324">
        <v>-9.3000000000000007</v>
      </c>
      <c r="AR57" s="325">
        <v>-40.6</v>
      </c>
    </row>
    <row r="58" spans="1:44" ht="13.2" x14ac:dyDescent="0.2">
      <c r="A58" s="255"/>
      <c r="AK58" s="326"/>
      <c r="AL58" s="327" t="s">
        <v>555</v>
      </c>
      <c r="AM58" s="328">
        <v>524997</v>
      </c>
      <c r="AN58" s="329">
        <v>39252</v>
      </c>
      <c r="AO58" s="330">
        <v>8.3000000000000007</v>
      </c>
      <c r="AP58" s="331">
        <v>48630</v>
      </c>
      <c r="AQ58" s="332">
        <v>-12.8</v>
      </c>
      <c r="AR58" s="333">
        <v>21.1</v>
      </c>
    </row>
    <row r="59" spans="1:44" ht="13.2" x14ac:dyDescent="0.2">
      <c r="A59" s="255"/>
      <c r="AK59" s="311" t="s">
        <v>559</v>
      </c>
      <c r="AL59" s="312"/>
      <c r="AM59" s="320">
        <v>589363</v>
      </c>
      <c r="AN59" s="321">
        <v>44904</v>
      </c>
      <c r="AO59" s="322">
        <v>-4.2</v>
      </c>
      <c r="AP59" s="323">
        <v>95007</v>
      </c>
      <c r="AQ59" s="324">
        <v>10.5</v>
      </c>
      <c r="AR59" s="325">
        <v>-14.7</v>
      </c>
    </row>
    <row r="60" spans="1:44" ht="13.2" x14ac:dyDescent="0.2">
      <c r="A60" s="255"/>
      <c r="AK60" s="326"/>
      <c r="AL60" s="327" t="s">
        <v>555</v>
      </c>
      <c r="AM60" s="328">
        <v>423090</v>
      </c>
      <c r="AN60" s="329">
        <v>32235</v>
      </c>
      <c r="AO60" s="330">
        <v>-17.899999999999999</v>
      </c>
      <c r="AP60" s="331">
        <v>48509</v>
      </c>
      <c r="AQ60" s="332">
        <v>-0.2</v>
      </c>
      <c r="AR60" s="333">
        <v>-17.7</v>
      </c>
    </row>
    <row r="61" spans="1:44" ht="13.2" x14ac:dyDescent="0.2">
      <c r="A61" s="255"/>
      <c r="AK61" s="311" t="s">
        <v>560</v>
      </c>
      <c r="AL61" s="334"/>
      <c r="AM61" s="320">
        <v>1016288</v>
      </c>
      <c r="AN61" s="321">
        <v>74228</v>
      </c>
      <c r="AO61" s="322">
        <v>9.5</v>
      </c>
      <c r="AP61" s="323">
        <v>95498</v>
      </c>
      <c r="AQ61" s="335">
        <v>3.9</v>
      </c>
      <c r="AR61" s="325">
        <v>5.6</v>
      </c>
    </row>
    <row r="62" spans="1:44" ht="13.2" x14ac:dyDescent="0.2">
      <c r="A62" s="255"/>
      <c r="AK62" s="326"/>
      <c r="AL62" s="327" t="s">
        <v>555</v>
      </c>
      <c r="AM62" s="328">
        <v>574091</v>
      </c>
      <c r="AN62" s="329">
        <v>41967</v>
      </c>
      <c r="AO62" s="330">
        <v>3.5</v>
      </c>
      <c r="AP62" s="331">
        <v>51311</v>
      </c>
      <c r="AQ62" s="332">
        <v>1</v>
      </c>
      <c r="AR62" s="333">
        <v>2.5</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qGgCtHnjO/uMz1A0mHe1juZDSfXqqk48ffoDfaV1aIfPKw6qi1qSCrIAdFJii2hI2wnghe5MPBkwW0OvO2YV5A==" saltValue="u5WdlhYTn0QJS+gpU5v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562</v>
      </c>
    </row>
    <row r="121" spans="125:125" ht="13.5" hidden="1" customHeight="1" x14ac:dyDescent="0.2">
      <c r="DU121" s="249"/>
    </row>
  </sheetData>
  <sheetProtection algorithmName="SHA-512" hashValue="S0cIE5uAI4nsc+ht+39fjVCgIip4Z6I8JQm3Y5FCnlKxe/AclWvc+jSfTLlo6w8CiLcMIl3kib1Xe5DRaKIc3Q==" saltValue="NPfTZmFf4BXOkV1V2zOq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563</v>
      </c>
    </row>
  </sheetData>
  <sheetProtection algorithmName="SHA-512" hashValue="8H8j8Z0Kuqe3QThunQbM+rPfLcklcO5mAElwyE0VPbT0hI5W/v23bXz0wNaA08mBiFp90xAaMjrPJ9PPSU8XUA==" saltValue="UzO7miYAakXkDsxhsDEA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33.22</v>
      </c>
      <c r="G47" s="12">
        <v>18.13</v>
      </c>
      <c r="H47" s="12">
        <v>23.68</v>
      </c>
      <c r="I47" s="12">
        <v>22.43</v>
      </c>
      <c r="J47" s="13">
        <v>29.95</v>
      </c>
    </row>
    <row r="48" spans="2:10" ht="57.75" customHeight="1" x14ac:dyDescent="0.2">
      <c r="B48" s="14"/>
      <c r="C48" s="1154" t="s">
        <v>4</v>
      </c>
      <c r="D48" s="1154"/>
      <c r="E48" s="1155"/>
      <c r="F48" s="15">
        <v>10.19</v>
      </c>
      <c r="G48" s="16">
        <v>13.53</v>
      </c>
      <c r="H48" s="16">
        <v>12.3</v>
      </c>
      <c r="I48" s="16">
        <v>23.95</v>
      </c>
      <c r="J48" s="17">
        <v>18.11</v>
      </c>
    </row>
    <row r="49" spans="2:10" ht="57.75" customHeight="1" thickBot="1" x14ac:dyDescent="0.25">
      <c r="B49" s="18"/>
      <c r="C49" s="1156" t="s">
        <v>5</v>
      </c>
      <c r="D49" s="1156"/>
      <c r="E49" s="1157"/>
      <c r="F49" s="19" t="s">
        <v>569</v>
      </c>
      <c r="G49" s="20" t="s">
        <v>570</v>
      </c>
      <c r="H49" s="20">
        <v>6.06</v>
      </c>
      <c r="I49" s="20">
        <v>12.31</v>
      </c>
      <c r="J49" s="21">
        <v>1.54</v>
      </c>
    </row>
    <row r="50" spans="2:10" ht="13.2" x14ac:dyDescent="0.2"/>
  </sheetData>
  <sheetProtection algorithmName="SHA-512" hashValue="AxsxdP2faUWLH7TjcwJOwW+MKiW3mXciAExG/8RhfOkbDEjBl5jaXZ3tRtCt3HroR/6Tr1HvH1D25b61JFq7GQ==" saltValue="0LkP6g+/LUrprq8oqx2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571</v>
      </c>
      <c r="D34" s="1162"/>
      <c r="E34" s="1163"/>
      <c r="F34" s="32">
        <v>23.3</v>
      </c>
      <c r="G34" s="33">
        <v>25.32</v>
      </c>
      <c r="H34" s="33">
        <v>27.3</v>
      </c>
      <c r="I34" s="33">
        <v>28.58</v>
      </c>
      <c r="J34" s="34">
        <v>31.86</v>
      </c>
      <c r="K34" s="22"/>
      <c r="L34" s="22"/>
      <c r="M34" s="22"/>
      <c r="N34" s="22"/>
      <c r="O34" s="22"/>
      <c r="P34" s="22"/>
    </row>
    <row r="35" spans="1:16" ht="39" customHeight="1" x14ac:dyDescent="0.2">
      <c r="A35" s="22"/>
      <c r="B35" s="35"/>
      <c r="C35" s="1158" t="s">
        <v>572</v>
      </c>
      <c r="D35" s="1158"/>
      <c r="E35" s="1159"/>
      <c r="F35" s="36">
        <v>10.19</v>
      </c>
      <c r="G35" s="37">
        <v>13.53</v>
      </c>
      <c r="H35" s="37">
        <v>12.29</v>
      </c>
      <c r="I35" s="37">
        <v>23.95</v>
      </c>
      <c r="J35" s="38">
        <v>18.100000000000001</v>
      </c>
      <c r="K35" s="22"/>
      <c r="L35" s="22"/>
      <c r="M35" s="22"/>
      <c r="N35" s="22"/>
      <c r="O35" s="22"/>
      <c r="P35" s="22"/>
    </row>
    <row r="36" spans="1:16" ht="39" customHeight="1" x14ac:dyDescent="0.2">
      <c r="A36" s="22"/>
      <c r="B36" s="35"/>
      <c r="C36" s="1158" t="s">
        <v>573</v>
      </c>
      <c r="D36" s="1158"/>
      <c r="E36" s="1159"/>
      <c r="F36" s="36">
        <v>5.43</v>
      </c>
      <c r="G36" s="37">
        <v>5.47</v>
      </c>
      <c r="H36" s="37">
        <v>5.35</v>
      </c>
      <c r="I36" s="37">
        <v>5.35</v>
      </c>
      <c r="J36" s="38">
        <v>5.68</v>
      </c>
      <c r="K36" s="22"/>
      <c r="L36" s="22"/>
      <c r="M36" s="22"/>
      <c r="N36" s="22"/>
      <c r="O36" s="22"/>
      <c r="P36" s="22"/>
    </row>
    <row r="37" spans="1:16" ht="39" customHeight="1" x14ac:dyDescent="0.2">
      <c r="A37" s="22"/>
      <c r="B37" s="35"/>
      <c r="C37" s="1158" t="s">
        <v>574</v>
      </c>
      <c r="D37" s="1158"/>
      <c r="E37" s="1159"/>
      <c r="F37" s="36">
        <v>2.5099999999999998</v>
      </c>
      <c r="G37" s="37">
        <v>1.98</v>
      </c>
      <c r="H37" s="37">
        <v>2.85</v>
      </c>
      <c r="I37" s="37">
        <v>3.41</v>
      </c>
      <c r="J37" s="38">
        <v>3.49</v>
      </c>
      <c r="K37" s="22"/>
      <c r="L37" s="22"/>
      <c r="M37" s="22"/>
      <c r="N37" s="22"/>
      <c r="O37" s="22"/>
      <c r="P37" s="22"/>
    </row>
    <row r="38" spans="1:16" ht="39" customHeight="1" x14ac:dyDescent="0.2">
      <c r="A38" s="22"/>
      <c r="B38" s="35"/>
      <c r="C38" s="1158" t="s">
        <v>575</v>
      </c>
      <c r="D38" s="1158"/>
      <c r="E38" s="1159"/>
      <c r="F38" s="36">
        <v>8.67</v>
      </c>
      <c r="G38" s="37">
        <v>6.26</v>
      </c>
      <c r="H38" s="37">
        <v>6.37</v>
      </c>
      <c r="I38" s="37">
        <v>4.95</v>
      </c>
      <c r="J38" s="38">
        <v>2.1800000000000002</v>
      </c>
      <c r="K38" s="22"/>
      <c r="L38" s="22"/>
      <c r="M38" s="22"/>
      <c r="N38" s="22"/>
      <c r="O38" s="22"/>
      <c r="P38" s="22"/>
    </row>
    <row r="39" spans="1:16" ht="39" customHeight="1" x14ac:dyDescent="0.2">
      <c r="A39" s="22"/>
      <c r="B39" s="35"/>
      <c r="C39" s="1158" t="s">
        <v>576</v>
      </c>
      <c r="D39" s="1158"/>
      <c r="E39" s="1159"/>
      <c r="F39" s="36">
        <v>0.55000000000000004</v>
      </c>
      <c r="G39" s="37">
        <v>0.68</v>
      </c>
      <c r="H39" s="37">
        <v>0.91</v>
      </c>
      <c r="I39" s="37">
        <v>1.1100000000000001</v>
      </c>
      <c r="J39" s="38">
        <v>1.37</v>
      </c>
      <c r="K39" s="22"/>
      <c r="L39" s="22"/>
      <c r="M39" s="22"/>
      <c r="N39" s="22"/>
      <c r="O39" s="22"/>
      <c r="P39" s="22"/>
    </row>
    <row r="40" spans="1:16" ht="39" customHeight="1" x14ac:dyDescent="0.2">
      <c r="A40" s="22"/>
      <c r="B40" s="35"/>
      <c r="C40" s="1158" t="s">
        <v>577</v>
      </c>
      <c r="D40" s="1158"/>
      <c r="E40" s="1159"/>
      <c r="F40" s="36">
        <v>0.04</v>
      </c>
      <c r="G40" s="37">
        <v>0.09</v>
      </c>
      <c r="H40" s="37">
        <v>0.03</v>
      </c>
      <c r="I40" s="37">
        <v>0.14000000000000001</v>
      </c>
      <c r="J40" s="38">
        <v>0.13</v>
      </c>
      <c r="K40" s="22"/>
      <c r="L40" s="22"/>
      <c r="M40" s="22"/>
      <c r="N40" s="22"/>
      <c r="O40" s="22"/>
      <c r="P40" s="22"/>
    </row>
    <row r="41" spans="1:16" ht="39" customHeight="1" x14ac:dyDescent="0.2">
      <c r="A41" s="22"/>
      <c r="B41" s="35"/>
      <c r="C41" s="1158" t="s">
        <v>578</v>
      </c>
      <c r="D41" s="1158"/>
      <c r="E41" s="1159"/>
      <c r="F41" s="36">
        <v>0</v>
      </c>
      <c r="G41" s="37">
        <v>0.01</v>
      </c>
      <c r="H41" s="37">
        <v>0.01</v>
      </c>
      <c r="I41" s="37">
        <v>0.02</v>
      </c>
      <c r="J41" s="38">
        <v>0.01</v>
      </c>
      <c r="K41" s="22"/>
      <c r="L41" s="22"/>
      <c r="M41" s="22"/>
      <c r="N41" s="22"/>
      <c r="O41" s="22"/>
      <c r="P41" s="22"/>
    </row>
    <row r="42" spans="1:16" ht="39" customHeight="1" x14ac:dyDescent="0.2">
      <c r="A42" s="22"/>
      <c r="B42" s="39"/>
      <c r="C42" s="1158" t="s">
        <v>579</v>
      </c>
      <c r="D42" s="1158"/>
      <c r="E42" s="1159"/>
      <c r="F42" s="36" t="s">
        <v>523</v>
      </c>
      <c r="G42" s="37" t="s">
        <v>523</v>
      </c>
      <c r="H42" s="37" t="s">
        <v>523</v>
      </c>
      <c r="I42" s="37" t="s">
        <v>523</v>
      </c>
      <c r="J42" s="38" t="s">
        <v>523</v>
      </c>
      <c r="K42" s="22"/>
      <c r="L42" s="22"/>
      <c r="M42" s="22"/>
      <c r="N42" s="22"/>
      <c r="O42" s="22"/>
      <c r="P42" s="22"/>
    </row>
    <row r="43" spans="1:16" ht="39" customHeight="1" thickBot="1" x14ac:dyDescent="0.25">
      <c r="A43" s="22"/>
      <c r="B43" s="40"/>
      <c r="C43" s="1160" t="s">
        <v>580</v>
      </c>
      <c r="D43" s="1160"/>
      <c r="E43" s="1161"/>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MO7md36VCHX5oGrZjBjlBwh7Dg1keNg+H0lPgyDNezqTfOCJsKO/7ukuDKVIwi7Ys25NE2phIGpB4hKzLDnEQ==" saltValue="KfBqwY2+DZ51tGQrymp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444</v>
      </c>
      <c r="L45" s="58">
        <v>437</v>
      </c>
      <c r="M45" s="58">
        <v>413</v>
      </c>
      <c r="N45" s="58">
        <v>407</v>
      </c>
      <c r="O45" s="59">
        <v>413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523</v>
      </c>
      <c r="L46" s="62" t="s">
        <v>523</v>
      </c>
      <c r="M46" s="62" t="s">
        <v>523</v>
      </c>
      <c r="N46" s="62" t="s">
        <v>523</v>
      </c>
      <c r="O46" s="63" t="s">
        <v>523</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523</v>
      </c>
      <c r="L47" s="62" t="s">
        <v>523</v>
      </c>
      <c r="M47" s="62" t="s">
        <v>523</v>
      </c>
      <c r="N47" s="62" t="s">
        <v>523</v>
      </c>
      <c r="O47" s="63" t="s">
        <v>523</v>
      </c>
      <c r="P47" s="46"/>
      <c r="Q47" s="46"/>
      <c r="R47" s="46"/>
      <c r="S47" s="46"/>
      <c r="T47" s="46"/>
      <c r="U47" s="46"/>
    </row>
    <row r="48" spans="1:21" ht="30.75" customHeight="1" x14ac:dyDescent="0.2">
      <c r="A48" s="46"/>
      <c r="B48" s="1166"/>
      <c r="C48" s="1167"/>
      <c r="D48" s="60"/>
      <c r="E48" s="1172" t="s">
        <v>15</v>
      </c>
      <c r="F48" s="1172"/>
      <c r="G48" s="1172"/>
      <c r="H48" s="1172"/>
      <c r="I48" s="1172"/>
      <c r="J48" s="1173"/>
      <c r="K48" s="61">
        <v>47</v>
      </c>
      <c r="L48" s="62">
        <v>42</v>
      </c>
      <c r="M48" s="62">
        <v>70</v>
      </c>
      <c r="N48" s="62">
        <v>55</v>
      </c>
      <c r="O48" s="63">
        <v>46</v>
      </c>
      <c r="P48" s="46"/>
      <c r="Q48" s="46"/>
      <c r="R48" s="46"/>
      <c r="S48" s="46"/>
      <c r="T48" s="46"/>
      <c r="U48" s="46"/>
    </row>
    <row r="49" spans="1:21" ht="30.75" customHeight="1" x14ac:dyDescent="0.2">
      <c r="A49" s="46"/>
      <c r="B49" s="1166"/>
      <c r="C49" s="1167"/>
      <c r="D49" s="60"/>
      <c r="E49" s="1172" t="s">
        <v>16</v>
      </c>
      <c r="F49" s="1172"/>
      <c r="G49" s="1172"/>
      <c r="H49" s="1172"/>
      <c r="I49" s="1172"/>
      <c r="J49" s="1173"/>
      <c r="K49" s="61">
        <v>99</v>
      </c>
      <c r="L49" s="62">
        <v>91</v>
      </c>
      <c r="M49" s="62">
        <v>62</v>
      </c>
      <c r="N49" s="62">
        <v>57</v>
      </c>
      <c r="O49" s="63">
        <v>58</v>
      </c>
      <c r="P49" s="46"/>
      <c r="Q49" s="46"/>
      <c r="R49" s="46"/>
      <c r="S49" s="46"/>
      <c r="T49" s="46"/>
      <c r="U49" s="46"/>
    </row>
    <row r="50" spans="1:21" ht="30.75" customHeight="1" x14ac:dyDescent="0.2">
      <c r="A50" s="46"/>
      <c r="B50" s="1166"/>
      <c r="C50" s="1167"/>
      <c r="D50" s="60"/>
      <c r="E50" s="1172" t="s">
        <v>17</v>
      </c>
      <c r="F50" s="1172"/>
      <c r="G50" s="1172"/>
      <c r="H50" s="1172"/>
      <c r="I50" s="1172"/>
      <c r="J50" s="1173"/>
      <c r="K50" s="61">
        <v>13</v>
      </c>
      <c r="L50" s="62">
        <v>13</v>
      </c>
      <c r="M50" s="62">
        <v>13</v>
      </c>
      <c r="N50" s="62">
        <v>13</v>
      </c>
      <c r="O50" s="63">
        <v>13</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523</v>
      </c>
      <c r="L51" s="62" t="s">
        <v>523</v>
      </c>
      <c r="M51" s="62" t="s">
        <v>523</v>
      </c>
      <c r="N51" s="62" t="s">
        <v>523</v>
      </c>
      <c r="O51" s="63" t="s">
        <v>523</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366</v>
      </c>
      <c r="L52" s="62">
        <v>369</v>
      </c>
      <c r="M52" s="62">
        <v>327</v>
      </c>
      <c r="N52" s="62">
        <v>337</v>
      </c>
      <c r="O52" s="63">
        <v>355</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237</v>
      </c>
      <c r="L53" s="67">
        <v>214</v>
      </c>
      <c r="M53" s="67">
        <v>231</v>
      </c>
      <c r="N53" s="67">
        <v>195</v>
      </c>
      <c r="O53" s="68">
        <v>175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5">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523</v>
      </c>
      <c r="L58" s="82" t="s">
        <v>523</v>
      </c>
      <c r="M58" s="82" t="s">
        <v>523</v>
      </c>
      <c r="N58" s="82" t="s">
        <v>523</v>
      </c>
      <c r="O58" s="83" t="s">
        <v>523</v>
      </c>
    </row>
    <row r="59" spans="1:21" ht="31.5" customHeight="1" x14ac:dyDescent="0.2">
      <c r="B59" s="1182"/>
      <c r="C59" s="1183"/>
      <c r="D59" s="1189" t="s">
        <v>28</v>
      </c>
      <c r="E59" s="1190"/>
      <c r="F59" s="1190"/>
      <c r="G59" s="1190"/>
      <c r="H59" s="1190"/>
      <c r="I59" s="1190"/>
      <c r="J59" s="1191"/>
      <c r="K59" s="84" t="s">
        <v>523</v>
      </c>
      <c r="L59" s="85" t="s">
        <v>523</v>
      </c>
      <c r="M59" s="85" t="s">
        <v>523</v>
      </c>
      <c r="N59" s="85" t="s">
        <v>523</v>
      </c>
      <c r="O59" s="86" t="s">
        <v>523</v>
      </c>
    </row>
    <row r="60" spans="1:21" ht="31.5" customHeight="1" thickBot="1" x14ac:dyDescent="0.25">
      <c r="B60" s="1184"/>
      <c r="C60" s="1185"/>
      <c r="D60" s="1192" t="s">
        <v>29</v>
      </c>
      <c r="E60" s="1193"/>
      <c r="F60" s="1193"/>
      <c r="G60" s="1193"/>
      <c r="H60" s="1193"/>
      <c r="I60" s="1193"/>
      <c r="J60" s="1194"/>
      <c r="K60" s="87" t="s">
        <v>523</v>
      </c>
      <c r="L60" s="88" t="s">
        <v>523</v>
      </c>
      <c r="M60" s="88" t="s">
        <v>523</v>
      </c>
      <c r="N60" s="88" t="s">
        <v>523</v>
      </c>
      <c r="O60" s="89" t="s">
        <v>523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xUgGllNk5PclZC18eZi0tS6zvHtWYdMCeKL62jGuUicvIsEBBMBg2jA43LgGCxpmrvoebqxdgvcWxHjX9Njig==" saltValue="cZKEmQPN912Gi0CMUBKD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5" t="s">
        <v>32</v>
      </c>
      <c r="C41" s="1196"/>
      <c r="D41" s="103"/>
      <c r="E41" s="1201" t="s">
        <v>33</v>
      </c>
      <c r="F41" s="1201"/>
      <c r="G41" s="1201"/>
      <c r="H41" s="1202"/>
      <c r="I41" s="338">
        <v>3555</v>
      </c>
      <c r="J41" s="339">
        <v>4026</v>
      </c>
      <c r="K41" s="339">
        <v>4606</v>
      </c>
      <c r="L41" s="339">
        <v>4774</v>
      </c>
      <c r="M41" s="340">
        <v>4765</v>
      </c>
    </row>
    <row r="42" spans="2:13" ht="27.75" customHeight="1" x14ac:dyDescent="0.2">
      <c r="B42" s="1197"/>
      <c r="C42" s="1198"/>
      <c r="D42" s="104"/>
      <c r="E42" s="1203" t="s">
        <v>34</v>
      </c>
      <c r="F42" s="1203"/>
      <c r="G42" s="1203"/>
      <c r="H42" s="1204"/>
      <c r="I42" s="341">
        <v>13</v>
      </c>
      <c r="J42" s="342">
        <v>172</v>
      </c>
      <c r="K42" s="342">
        <v>140</v>
      </c>
      <c r="L42" s="342">
        <v>140</v>
      </c>
      <c r="M42" s="343">
        <v>77</v>
      </c>
    </row>
    <row r="43" spans="2:13" ht="27.75" customHeight="1" x14ac:dyDescent="0.2">
      <c r="B43" s="1197"/>
      <c r="C43" s="1198"/>
      <c r="D43" s="104"/>
      <c r="E43" s="1203" t="s">
        <v>35</v>
      </c>
      <c r="F43" s="1203"/>
      <c r="G43" s="1203"/>
      <c r="H43" s="1204"/>
      <c r="I43" s="341">
        <v>300</v>
      </c>
      <c r="J43" s="342">
        <v>299</v>
      </c>
      <c r="K43" s="342">
        <v>360</v>
      </c>
      <c r="L43" s="342">
        <v>333</v>
      </c>
      <c r="M43" s="343">
        <v>306</v>
      </c>
    </row>
    <row r="44" spans="2:13" ht="27.75" customHeight="1" x14ac:dyDescent="0.2">
      <c r="B44" s="1197"/>
      <c r="C44" s="1198"/>
      <c r="D44" s="104"/>
      <c r="E44" s="1203" t="s">
        <v>36</v>
      </c>
      <c r="F44" s="1203"/>
      <c r="G44" s="1203"/>
      <c r="H44" s="1204"/>
      <c r="I44" s="341">
        <v>447</v>
      </c>
      <c r="J44" s="342">
        <v>348</v>
      </c>
      <c r="K44" s="342">
        <v>285</v>
      </c>
      <c r="L44" s="342">
        <v>256</v>
      </c>
      <c r="M44" s="343">
        <v>550</v>
      </c>
    </row>
    <row r="45" spans="2:13" ht="27.75" customHeight="1" x14ac:dyDescent="0.2">
      <c r="B45" s="1197"/>
      <c r="C45" s="1198"/>
      <c r="D45" s="104"/>
      <c r="E45" s="1203" t="s">
        <v>37</v>
      </c>
      <c r="F45" s="1203"/>
      <c r="G45" s="1203"/>
      <c r="H45" s="1204"/>
      <c r="I45" s="341">
        <v>864</v>
      </c>
      <c r="J45" s="342">
        <v>1038</v>
      </c>
      <c r="K45" s="342">
        <v>965</v>
      </c>
      <c r="L45" s="342">
        <v>925</v>
      </c>
      <c r="M45" s="343">
        <v>830</v>
      </c>
    </row>
    <row r="46" spans="2:13" ht="27.75" customHeight="1" x14ac:dyDescent="0.2">
      <c r="B46" s="1197"/>
      <c r="C46" s="1198"/>
      <c r="D46" s="105"/>
      <c r="E46" s="1203" t="s">
        <v>38</v>
      </c>
      <c r="F46" s="1203"/>
      <c r="G46" s="1203"/>
      <c r="H46" s="1204"/>
      <c r="I46" s="341" t="s">
        <v>523</v>
      </c>
      <c r="J46" s="342" t="s">
        <v>523</v>
      </c>
      <c r="K46" s="342" t="s">
        <v>523</v>
      </c>
      <c r="L46" s="342" t="s">
        <v>523</v>
      </c>
      <c r="M46" s="343" t="s">
        <v>523</v>
      </c>
    </row>
    <row r="47" spans="2:13" ht="27.75" customHeight="1" x14ac:dyDescent="0.2">
      <c r="B47" s="1197"/>
      <c r="C47" s="1198"/>
      <c r="D47" s="106"/>
      <c r="E47" s="1205" t="s">
        <v>39</v>
      </c>
      <c r="F47" s="1206"/>
      <c r="G47" s="1206"/>
      <c r="H47" s="1207"/>
      <c r="I47" s="341" t="s">
        <v>523</v>
      </c>
      <c r="J47" s="342" t="s">
        <v>523</v>
      </c>
      <c r="K47" s="342" t="s">
        <v>523</v>
      </c>
      <c r="L47" s="342" t="s">
        <v>523</v>
      </c>
      <c r="M47" s="343" t="s">
        <v>523</v>
      </c>
    </row>
    <row r="48" spans="2:13" ht="27.75" customHeight="1" x14ac:dyDescent="0.2">
      <c r="B48" s="1197"/>
      <c r="C48" s="1198"/>
      <c r="D48" s="104"/>
      <c r="E48" s="1203" t="s">
        <v>40</v>
      </c>
      <c r="F48" s="1203"/>
      <c r="G48" s="1203"/>
      <c r="H48" s="1204"/>
      <c r="I48" s="341" t="s">
        <v>523</v>
      </c>
      <c r="J48" s="342" t="s">
        <v>523</v>
      </c>
      <c r="K48" s="342" t="s">
        <v>523</v>
      </c>
      <c r="L48" s="342" t="s">
        <v>523</v>
      </c>
      <c r="M48" s="343" t="s">
        <v>523</v>
      </c>
    </row>
    <row r="49" spans="2:13" ht="27.75" customHeight="1" x14ac:dyDescent="0.2">
      <c r="B49" s="1199"/>
      <c r="C49" s="1200"/>
      <c r="D49" s="104"/>
      <c r="E49" s="1203" t="s">
        <v>41</v>
      </c>
      <c r="F49" s="1203"/>
      <c r="G49" s="1203"/>
      <c r="H49" s="1204"/>
      <c r="I49" s="341" t="s">
        <v>523</v>
      </c>
      <c r="J49" s="342" t="s">
        <v>523</v>
      </c>
      <c r="K49" s="342" t="s">
        <v>523</v>
      </c>
      <c r="L49" s="342" t="s">
        <v>523</v>
      </c>
      <c r="M49" s="343" t="s">
        <v>523</v>
      </c>
    </row>
    <row r="50" spans="2:13" ht="27.75" customHeight="1" x14ac:dyDescent="0.2">
      <c r="B50" s="1208" t="s">
        <v>42</v>
      </c>
      <c r="C50" s="1209"/>
      <c r="D50" s="107"/>
      <c r="E50" s="1203" t="s">
        <v>43</v>
      </c>
      <c r="F50" s="1203"/>
      <c r="G50" s="1203"/>
      <c r="H50" s="1204"/>
      <c r="I50" s="341">
        <v>1863</v>
      </c>
      <c r="J50" s="342">
        <v>1322</v>
      </c>
      <c r="K50" s="342">
        <v>1579</v>
      </c>
      <c r="L50" s="342">
        <v>1583</v>
      </c>
      <c r="M50" s="343">
        <v>2086</v>
      </c>
    </row>
    <row r="51" spans="2:13" ht="27.75" customHeight="1" x14ac:dyDescent="0.2">
      <c r="B51" s="1197"/>
      <c r="C51" s="1198"/>
      <c r="D51" s="104"/>
      <c r="E51" s="1203" t="s">
        <v>44</v>
      </c>
      <c r="F51" s="1203"/>
      <c r="G51" s="1203"/>
      <c r="H51" s="1204"/>
      <c r="I51" s="341" t="s">
        <v>523</v>
      </c>
      <c r="J51" s="342" t="s">
        <v>523</v>
      </c>
      <c r="K51" s="342" t="s">
        <v>523</v>
      </c>
      <c r="L51" s="342" t="s">
        <v>523</v>
      </c>
      <c r="M51" s="343" t="s">
        <v>523</v>
      </c>
    </row>
    <row r="52" spans="2:13" ht="27.75" customHeight="1" x14ac:dyDescent="0.2">
      <c r="B52" s="1199"/>
      <c r="C52" s="1200"/>
      <c r="D52" s="104"/>
      <c r="E52" s="1203" t="s">
        <v>45</v>
      </c>
      <c r="F52" s="1203"/>
      <c r="G52" s="1203"/>
      <c r="H52" s="1204"/>
      <c r="I52" s="341">
        <v>4223</v>
      </c>
      <c r="J52" s="342">
        <v>4665</v>
      </c>
      <c r="K52" s="342">
        <v>4865</v>
      </c>
      <c r="L52" s="342">
        <v>5083</v>
      </c>
      <c r="M52" s="343">
        <v>5066</v>
      </c>
    </row>
    <row r="53" spans="2:13" ht="27.75" customHeight="1" thickBot="1" x14ac:dyDescent="0.25">
      <c r="B53" s="1210" t="s">
        <v>46</v>
      </c>
      <c r="C53" s="1211"/>
      <c r="D53" s="108"/>
      <c r="E53" s="1212" t="s">
        <v>47</v>
      </c>
      <c r="F53" s="1212"/>
      <c r="G53" s="1212"/>
      <c r="H53" s="1213"/>
      <c r="I53" s="344">
        <v>-908</v>
      </c>
      <c r="J53" s="345">
        <v>-104</v>
      </c>
      <c r="K53" s="345">
        <v>-88</v>
      </c>
      <c r="L53" s="345">
        <v>-238</v>
      </c>
      <c r="M53" s="346">
        <v>-626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CeUzoZQsd73jwhzfVCkZ/xKRpo/oTbmIxdCgbTDUrkSow8/yqO1YhXwMlzpTCXke2YRx67axH6OrJVsWzAB6w==" saltValue="SApVy+WTE/kpOOvur9hw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2" t="s">
        <v>50</v>
      </c>
      <c r="D55" s="1222"/>
      <c r="E55" s="1223"/>
      <c r="F55" s="120">
        <v>905</v>
      </c>
      <c r="G55" s="120">
        <v>905</v>
      </c>
      <c r="H55" s="121">
        <v>1205</v>
      </c>
    </row>
    <row r="56" spans="2:8" ht="52.5" customHeight="1" x14ac:dyDescent="0.2">
      <c r="B56" s="122"/>
      <c r="C56" s="1224" t="s">
        <v>51</v>
      </c>
      <c r="D56" s="1224"/>
      <c r="E56" s="1225"/>
      <c r="F56" s="123">
        <v>50</v>
      </c>
      <c r="G56" s="123">
        <v>50</v>
      </c>
      <c r="H56" s="124">
        <v>50</v>
      </c>
    </row>
    <row r="57" spans="2:8" ht="53.25" customHeight="1" x14ac:dyDescent="0.2">
      <c r="B57" s="122"/>
      <c r="C57" s="1226" t="s">
        <v>52</v>
      </c>
      <c r="D57" s="1226"/>
      <c r="E57" s="1227"/>
      <c r="F57" s="125">
        <v>246</v>
      </c>
      <c r="G57" s="125">
        <v>250</v>
      </c>
      <c r="H57" s="126">
        <v>453</v>
      </c>
    </row>
    <row r="58" spans="2:8" ht="45.75" customHeight="1" x14ac:dyDescent="0.2">
      <c r="B58" s="127"/>
      <c r="C58" s="1214" t="s">
        <v>597</v>
      </c>
      <c r="D58" s="1215"/>
      <c r="E58" s="1216"/>
      <c r="F58" s="347">
        <v>154</v>
      </c>
      <c r="G58" s="347">
        <v>154</v>
      </c>
      <c r="H58" s="348">
        <v>354</v>
      </c>
    </row>
    <row r="59" spans="2:8" ht="45.75" customHeight="1" x14ac:dyDescent="0.2">
      <c r="B59" s="127"/>
      <c r="C59" s="1214" t="s">
        <v>598</v>
      </c>
      <c r="D59" s="1215"/>
      <c r="E59" s="1216"/>
      <c r="F59" s="347">
        <v>57</v>
      </c>
      <c r="G59" s="347">
        <v>57</v>
      </c>
      <c r="H59" s="348">
        <v>57</v>
      </c>
    </row>
    <row r="60" spans="2:8" ht="45.75" customHeight="1" x14ac:dyDescent="0.2">
      <c r="B60" s="127"/>
      <c r="C60" s="1214" t="s">
        <v>599</v>
      </c>
      <c r="D60" s="1215"/>
      <c r="E60" s="1216"/>
      <c r="F60" s="347">
        <v>19</v>
      </c>
      <c r="G60" s="347">
        <v>19</v>
      </c>
      <c r="H60" s="348">
        <v>19</v>
      </c>
    </row>
    <row r="61" spans="2:8" ht="45.75" customHeight="1" x14ac:dyDescent="0.2">
      <c r="B61" s="127"/>
      <c r="C61" s="1214" t="s">
        <v>600</v>
      </c>
      <c r="D61" s="1215"/>
      <c r="E61" s="1216"/>
      <c r="F61" s="347">
        <v>9</v>
      </c>
      <c r="G61" s="347">
        <v>12</v>
      </c>
      <c r="H61" s="348">
        <v>15</v>
      </c>
    </row>
    <row r="62" spans="2:8" ht="45.75" customHeight="1" thickBot="1" x14ac:dyDescent="0.25">
      <c r="B62" s="128"/>
      <c r="C62" s="1217" t="s">
        <v>601</v>
      </c>
      <c r="D62" s="1218"/>
      <c r="E62" s="1219"/>
      <c r="F62" s="349">
        <v>7</v>
      </c>
      <c r="G62" s="349">
        <v>7</v>
      </c>
      <c r="H62" s="350">
        <v>6</v>
      </c>
    </row>
    <row r="63" spans="2:8" ht="52.5" customHeight="1" thickBot="1" x14ac:dyDescent="0.25">
      <c r="B63" s="129"/>
      <c r="C63" s="1220" t="s">
        <v>53</v>
      </c>
      <c r="D63" s="1220"/>
      <c r="E63" s="1221"/>
      <c r="F63" s="130">
        <v>1201</v>
      </c>
      <c r="G63" s="130">
        <v>1205</v>
      </c>
      <c r="H63" s="131">
        <v>1708</v>
      </c>
    </row>
    <row r="64" spans="2:8" ht="13.2" x14ac:dyDescent="0.2"/>
  </sheetData>
  <sheetProtection algorithmName="SHA-512" hashValue="XVArntdU5TJFWKOsy2EfmuG2rEQLLZuHTRF2zfWww8unXBpTqSBJab0OMIqN+QPl/IsftZPcAG3g/NR/KQ4ndQ==" saltValue="7qXPbXxxk/6Et5XA2Bv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50F2-711A-4549-8055-89C548E9D088}">
  <sheetPr codeName="Sheet10">
    <pageSetUpPr fitToPage="1"/>
  </sheetPr>
  <dimension ref="A1:DE85"/>
  <sheetViews>
    <sheetView showGridLines="0" topLeftCell="C16" zoomScale="85" zoomScaleNormal="85" zoomScaleSheetLayoutView="55" workbookViewId="0">
      <selection activeCell="BB55" sqref="BB55:BO56"/>
    </sheetView>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2"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2"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2"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2"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1"/>
      <c r="DE19" s="251"/>
    </row>
    <row r="20" spans="1:109" ht="13.2"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356"/>
      <c r="DD40" s="356"/>
      <c r="DE40" s="251"/>
    </row>
    <row r="41" spans="2:109" ht="16.2" x14ac:dyDescent="0.2">
      <c r="B41" s="252" t="s">
        <v>602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40" t="s">
        <v>604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5"/>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5"/>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5"/>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5"/>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5"/>
      <c r="AN49" s="251" t="s">
        <v>605</v>
      </c>
    </row>
    <row r="50" spans="1:109" ht="13.2" x14ac:dyDescent="0.2">
      <c r="B50" s="255"/>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564</v>
      </c>
      <c r="BQ50" s="1233"/>
      <c r="BR50" s="1233"/>
      <c r="BS50" s="1233"/>
      <c r="BT50" s="1233"/>
      <c r="BU50" s="1233"/>
      <c r="BV50" s="1233"/>
      <c r="BW50" s="1233"/>
      <c r="BX50" s="1233" t="s">
        <v>565</v>
      </c>
      <c r="BY50" s="1233"/>
      <c r="BZ50" s="1233"/>
      <c r="CA50" s="1233"/>
      <c r="CB50" s="1233"/>
      <c r="CC50" s="1233"/>
      <c r="CD50" s="1233"/>
      <c r="CE50" s="1233"/>
      <c r="CF50" s="1233" t="s">
        <v>566</v>
      </c>
      <c r="CG50" s="1233"/>
      <c r="CH50" s="1233"/>
      <c r="CI50" s="1233"/>
      <c r="CJ50" s="1233"/>
      <c r="CK50" s="1233"/>
      <c r="CL50" s="1233"/>
      <c r="CM50" s="1233"/>
      <c r="CN50" s="1233" t="s">
        <v>567</v>
      </c>
      <c r="CO50" s="1233"/>
      <c r="CP50" s="1233"/>
      <c r="CQ50" s="1233"/>
      <c r="CR50" s="1233"/>
      <c r="CS50" s="1233"/>
      <c r="CT50" s="1233"/>
      <c r="CU50" s="1233"/>
      <c r="CV50" s="1233" t="s">
        <v>568</v>
      </c>
      <c r="CW50" s="1233"/>
      <c r="CX50" s="1233"/>
      <c r="CY50" s="1233"/>
      <c r="CZ50" s="1233"/>
      <c r="DA50" s="1233"/>
      <c r="DB50" s="1233"/>
      <c r="DC50" s="1233"/>
    </row>
    <row r="51" spans="1:109" ht="13.5" customHeight="1" x14ac:dyDescent="0.2">
      <c r="B51" s="255"/>
      <c r="G51" s="1236"/>
      <c r="H51" s="1236"/>
      <c r="I51" s="1249"/>
      <c r="J51" s="1249"/>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5"/>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5"/>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64.099999999999994</v>
      </c>
      <c r="BQ53" s="1228"/>
      <c r="BR53" s="1228"/>
      <c r="BS53" s="1228"/>
      <c r="BT53" s="1228"/>
      <c r="BU53" s="1228"/>
      <c r="BV53" s="1228"/>
      <c r="BW53" s="1228"/>
      <c r="BX53" s="1228">
        <v>60.6</v>
      </c>
      <c r="BY53" s="1228"/>
      <c r="BZ53" s="1228"/>
      <c r="CA53" s="1228"/>
      <c r="CB53" s="1228"/>
      <c r="CC53" s="1228"/>
      <c r="CD53" s="1228"/>
      <c r="CE53" s="1228"/>
      <c r="CF53" s="1228">
        <v>47.5</v>
      </c>
      <c r="CG53" s="1228"/>
      <c r="CH53" s="1228"/>
      <c r="CI53" s="1228"/>
      <c r="CJ53" s="1228"/>
      <c r="CK53" s="1228"/>
      <c r="CL53" s="1228"/>
      <c r="CM53" s="1228"/>
      <c r="CN53" s="1228">
        <v>60.3</v>
      </c>
      <c r="CO53" s="1228"/>
      <c r="CP53" s="1228"/>
      <c r="CQ53" s="1228"/>
      <c r="CR53" s="1228"/>
      <c r="CS53" s="1228"/>
      <c r="CT53" s="1228"/>
      <c r="CU53" s="1228"/>
      <c r="CV53" s="1228">
        <v>61.3</v>
      </c>
      <c r="CW53" s="1228"/>
      <c r="CX53" s="1228"/>
      <c r="CY53" s="1228"/>
      <c r="CZ53" s="1228"/>
      <c r="DA53" s="1228"/>
      <c r="DB53" s="1228"/>
      <c r="DC53" s="1228"/>
    </row>
    <row r="54" spans="1:109" ht="13.2" x14ac:dyDescent="0.2">
      <c r="A54" s="358"/>
      <c r="B54" s="255"/>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5"/>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20.9</v>
      </c>
      <c r="BQ55" s="1228"/>
      <c r="BR55" s="1228"/>
      <c r="BS55" s="1228"/>
      <c r="BT55" s="1228"/>
      <c r="BU55" s="1228"/>
      <c r="BV55" s="1228"/>
      <c r="BW55" s="1228"/>
      <c r="BX55" s="1228">
        <v>21</v>
      </c>
      <c r="BY55" s="1228"/>
      <c r="BZ55" s="1228"/>
      <c r="CA55" s="1228"/>
      <c r="CB55" s="1228"/>
      <c r="CC55" s="1228"/>
      <c r="CD55" s="1228"/>
      <c r="CE55" s="1228"/>
      <c r="CF55" s="1228">
        <v>23.5</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5"/>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1"/>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60.5</v>
      </c>
      <c r="BQ57" s="1228"/>
      <c r="BR57" s="1228"/>
      <c r="BS57" s="1228"/>
      <c r="BT57" s="1228"/>
      <c r="BU57" s="1228"/>
      <c r="BV57" s="1228"/>
      <c r="BW57" s="1228"/>
      <c r="BX57" s="1228">
        <v>61.4</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2" x14ac:dyDescent="0.2">
      <c r="A58" s="251"/>
      <c r="B58" s="362"/>
      <c r="G58" s="1234"/>
      <c r="H58" s="1234"/>
      <c r="I58" s="1229"/>
      <c r="J58" s="1229"/>
      <c r="K58" s="1235"/>
      <c r="L58" s="1235"/>
      <c r="M58" s="1235"/>
      <c r="N58" s="1235"/>
      <c r="AM58" s="251"/>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2" x14ac:dyDescent="0.2">
      <c r="B63" s="308" t="s">
        <v>610</v>
      </c>
    </row>
    <row r="64" spans="1:109" ht="13.2" x14ac:dyDescent="0.2">
      <c r="B64" s="255"/>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5"/>
      <c r="AN65" s="1240" t="s">
        <v>611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5"/>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5"/>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5"/>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5"/>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5"/>
      <c r="G71" s="374"/>
      <c r="I71" s="375"/>
      <c r="J71" s="372"/>
      <c r="K71" s="372"/>
      <c r="L71" s="373"/>
      <c r="M71" s="372"/>
      <c r="N71" s="373"/>
      <c r="AM71" s="374"/>
      <c r="AN71" s="251" t="s">
        <v>605</v>
      </c>
    </row>
    <row r="72" spans="2:107" ht="13.2" x14ac:dyDescent="0.2">
      <c r="B72" s="255"/>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564</v>
      </c>
      <c r="BQ72" s="1233"/>
      <c r="BR72" s="1233"/>
      <c r="BS72" s="1233"/>
      <c r="BT72" s="1233"/>
      <c r="BU72" s="1233"/>
      <c r="BV72" s="1233"/>
      <c r="BW72" s="1233"/>
      <c r="BX72" s="1233" t="s">
        <v>565</v>
      </c>
      <c r="BY72" s="1233"/>
      <c r="BZ72" s="1233"/>
      <c r="CA72" s="1233"/>
      <c r="CB72" s="1233"/>
      <c r="CC72" s="1233"/>
      <c r="CD72" s="1233"/>
      <c r="CE72" s="1233"/>
      <c r="CF72" s="1233" t="s">
        <v>566</v>
      </c>
      <c r="CG72" s="1233"/>
      <c r="CH72" s="1233"/>
      <c r="CI72" s="1233"/>
      <c r="CJ72" s="1233"/>
      <c r="CK72" s="1233"/>
      <c r="CL72" s="1233"/>
      <c r="CM72" s="1233"/>
      <c r="CN72" s="1233" t="s">
        <v>567</v>
      </c>
      <c r="CO72" s="1233"/>
      <c r="CP72" s="1233"/>
      <c r="CQ72" s="1233"/>
      <c r="CR72" s="1233"/>
      <c r="CS72" s="1233"/>
      <c r="CT72" s="1233"/>
      <c r="CU72" s="1233"/>
      <c r="CV72" s="1233" t="s">
        <v>568</v>
      </c>
      <c r="CW72" s="1233"/>
      <c r="CX72" s="1233"/>
      <c r="CY72" s="1233"/>
      <c r="CZ72" s="1233"/>
      <c r="DA72" s="1233"/>
      <c r="DB72" s="1233"/>
      <c r="DC72" s="1233"/>
    </row>
    <row r="73" spans="2:107" ht="13.2" x14ac:dyDescent="0.2">
      <c r="B73" s="255"/>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5"/>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5"/>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612</v>
      </c>
      <c r="BC75" s="1231"/>
      <c r="BD75" s="1231"/>
      <c r="BE75" s="1231"/>
      <c r="BF75" s="1231"/>
      <c r="BG75" s="1231"/>
      <c r="BH75" s="1231"/>
      <c r="BI75" s="1231"/>
      <c r="BJ75" s="1231"/>
      <c r="BK75" s="1231"/>
      <c r="BL75" s="1231"/>
      <c r="BM75" s="1231"/>
      <c r="BN75" s="1231"/>
      <c r="BO75" s="1231"/>
      <c r="BP75" s="1228">
        <v>6.8</v>
      </c>
      <c r="BQ75" s="1228"/>
      <c r="BR75" s="1228"/>
      <c r="BS75" s="1228"/>
      <c r="BT75" s="1228"/>
      <c r="BU75" s="1228"/>
      <c r="BV75" s="1228"/>
      <c r="BW75" s="1228"/>
      <c r="BX75" s="1228">
        <v>6.9</v>
      </c>
      <c r="BY75" s="1228"/>
      <c r="BZ75" s="1228"/>
      <c r="CA75" s="1228"/>
      <c r="CB75" s="1228"/>
      <c r="CC75" s="1228"/>
      <c r="CD75" s="1228"/>
      <c r="CE75" s="1228"/>
      <c r="CF75" s="1228">
        <v>6.8</v>
      </c>
      <c r="CG75" s="1228"/>
      <c r="CH75" s="1228"/>
      <c r="CI75" s="1228"/>
      <c r="CJ75" s="1228"/>
      <c r="CK75" s="1228"/>
      <c r="CL75" s="1228"/>
      <c r="CM75" s="1228"/>
      <c r="CN75" s="1228">
        <v>6.1</v>
      </c>
      <c r="CO75" s="1228"/>
      <c r="CP75" s="1228"/>
      <c r="CQ75" s="1228"/>
      <c r="CR75" s="1228"/>
      <c r="CS75" s="1228"/>
      <c r="CT75" s="1228"/>
      <c r="CU75" s="1228"/>
      <c r="CV75" s="1228">
        <v>5.5</v>
      </c>
      <c r="CW75" s="1228"/>
      <c r="CX75" s="1228"/>
      <c r="CY75" s="1228"/>
      <c r="CZ75" s="1228"/>
      <c r="DA75" s="1228"/>
      <c r="DB75" s="1228"/>
      <c r="DC75" s="1228"/>
    </row>
    <row r="76" spans="2:107" ht="13.2" x14ac:dyDescent="0.2">
      <c r="B76" s="255"/>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5"/>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20.9</v>
      </c>
      <c r="BQ77" s="1228"/>
      <c r="BR77" s="1228"/>
      <c r="BS77" s="1228"/>
      <c r="BT77" s="1228"/>
      <c r="BU77" s="1228"/>
      <c r="BV77" s="1228"/>
      <c r="BW77" s="1228"/>
      <c r="BX77" s="1228">
        <v>21</v>
      </c>
      <c r="BY77" s="1228"/>
      <c r="BZ77" s="1228"/>
      <c r="CA77" s="1228"/>
      <c r="CB77" s="1228"/>
      <c r="CC77" s="1228"/>
      <c r="CD77" s="1228"/>
      <c r="CE77" s="1228"/>
      <c r="CF77" s="1228">
        <v>23.5</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2" x14ac:dyDescent="0.2">
      <c r="B78" s="255"/>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5"/>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612</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2" x14ac:dyDescent="0.2">
      <c r="B80" s="255"/>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5"/>
    </row>
    <row r="82" spans="2:109" ht="16.2"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nH/nbcnOwBEnALduks8vgWnnoHe83svEJKAQo+dwvouwQdCgmAmIIym6pm6h2YfxqJOGDweOVVOR8O7Xuuws1w==" saltValue="0QP9CEWUKBt52WNY/34s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02FC-FDA9-4EAE-8B77-FC3D4581FD8C}">
  <sheetPr codeName="Sheet11">
    <pageSetUpPr fitToPage="1"/>
  </sheetPr>
  <dimension ref="A1:DR125"/>
  <sheetViews>
    <sheetView showGridLines="0" topLeftCell="A88" zoomScale="70" zoomScaleNormal="70" zoomScaleSheetLayoutView="70" workbookViewId="0">
      <selection activeCell="AG108" sqref="AG108"/>
    </sheetView>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511</v>
      </c>
    </row>
  </sheetData>
  <sheetProtection algorithmName="SHA-512" hashValue="XPG7L1oEnPKiFfZa2ukb2mxXWNLQQ5REWS8/mc+B0VWSx73qUM/jIZ2xci6BCbesRnTCXnYBKAem1BTtOkPYKA==" saltValue="R+0cs/TVDdmTzdGso4bV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14B6-BEF8-4F2A-92CB-BEC67374793A}">
  <sheetPr codeName="Sheet12">
    <pageSetUpPr fitToPage="1"/>
  </sheetPr>
  <dimension ref="A1:DR125"/>
  <sheetViews>
    <sheetView showGridLines="0" topLeftCell="A91" zoomScale="70" zoomScaleNormal="7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511</v>
      </c>
    </row>
  </sheetData>
  <sheetProtection algorithmName="SHA-512" hashValue="Rc28WuNxfoGyWkM9Jpikwf2EwO9RInbAXp5MnGloX6o6lwUZFEIEhMou28gJn3FlOFiaYGqcWwI6qmtI4aHXCg==" saltValue="Oa276iETLyFvGCnNlq5a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561</v>
      </c>
      <c r="G2" s="145"/>
      <c r="H2" s="146"/>
    </row>
    <row r="3" spans="1:8" x14ac:dyDescent="0.2">
      <c r="A3" s="142" t="s">
        <v>554</v>
      </c>
      <c r="B3" s="147"/>
      <c r="C3" s="148"/>
      <c r="D3" s="149">
        <v>72480</v>
      </c>
      <c r="E3" s="150"/>
      <c r="F3" s="151">
        <v>108252</v>
      </c>
      <c r="G3" s="152"/>
      <c r="H3" s="153"/>
    </row>
    <row r="4" spans="1:8" x14ac:dyDescent="0.2">
      <c r="A4" s="154"/>
      <c r="B4" s="155"/>
      <c r="C4" s="156"/>
      <c r="D4" s="157">
        <v>60712</v>
      </c>
      <c r="E4" s="158"/>
      <c r="F4" s="159">
        <v>50321</v>
      </c>
      <c r="G4" s="160"/>
      <c r="H4" s="161"/>
    </row>
    <row r="5" spans="1:8" x14ac:dyDescent="0.2">
      <c r="A5" s="142" t="s">
        <v>556</v>
      </c>
      <c r="B5" s="147"/>
      <c r="C5" s="148"/>
      <c r="D5" s="149">
        <v>113260</v>
      </c>
      <c r="E5" s="150"/>
      <c r="F5" s="151">
        <v>93492</v>
      </c>
      <c r="G5" s="152"/>
      <c r="H5" s="153"/>
    </row>
    <row r="6" spans="1:8" x14ac:dyDescent="0.2">
      <c r="A6" s="154"/>
      <c r="B6" s="155"/>
      <c r="C6" s="156"/>
      <c r="D6" s="157">
        <v>41381</v>
      </c>
      <c r="E6" s="158"/>
      <c r="F6" s="159">
        <v>53316</v>
      </c>
      <c r="G6" s="160"/>
      <c r="H6" s="161"/>
    </row>
    <row r="7" spans="1:8" x14ac:dyDescent="0.2">
      <c r="A7" s="142" t="s">
        <v>557</v>
      </c>
      <c r="B7" s="147"/>
      <c r="C7" s="148"/>
      <c r="D7" s="149">
        <v>93611</v>
      </c>
      <c r="E7" s="150"/>
      <c r="F7" s="151">
        <v>94796</v>
      </c>
      <c r="G7" s="152"/>
      <c r="H7" s="153"/>
    </row>
    <row r="8" spans="1:8" x14ac:dyDescent="0.2">
      <c r="A8" s="154"/>
      <c r="B8" s="155"/>
      <c r="C8" s="156"/>
      <c r="D8" s="157">
        <v>36256</v>
      </c>
      <c r="E8" s="158"/>
      <c r="F8" s="159">
        <v>55781</v>
      </c>
      <c r="G8" s="160"/>
      <c r="H8" s="161"/>
    </row>
    <row r="9" spans="1:8" x14ac:dyDescent="0.2">
      <c r="A9" s="142" t="s">
        <v>558</v>
      </c>
      <c r="B9" s="147"/>
      <c r="C9" s="148"/>
      <c r="D9" s="149">
        <v>46884</v>
      </c>
      <c r="E9" s="150"/>
      <c r="F9" s="151">
        <v>85942</v>
      </c>
      <c r="G9" s="152"/>
      <c r="H9" s="153"/>
    </row>
    <row r="10" spans="1:8" x14ac:dyDescent="0.2">
      <c r="A10" s="154"/>
      <c r="B10" s="155"/>
      <c r="C10" s="156"/>
      <c r="D10" s="157">
        <v>39252</v>
      </c>
      <c r="E10" s="158"/>
      <c r="F10" s="159">
        <v>48630</v>
      </c>
      <c r="G10" s="160"/>
      <c r="H10" s="161"/>
    </row>
    <row r="11" spans="1:8" x14ac:dyDescent="0.2">
      <c r="A11" s="142" t="s">
        <v>559</v>
      </c>
      <c r="B11" s="147"/>
      <c r="C11" s="148"/>
      <c r="D11" s="149">
        <v>44904</v>
      </c>
      <c r="E11" s="150"/>
      <c r="F11" s="151">
        <v>95007</v>
      </c>
      <c r="G11" s="152"/>
      <c r="H11" s="153"/>
    </row>
    <row r="12" spans="1:8" x14ac:dyDescent="0.2">
      <c r="A12" s="154"/>
      <c r="B12" s="155"/>
      <c r="C12" s="162"/>
      <c r="D12" s="157">
        <v>32235</v>
      </c>
      <c r="E12" s="158"/>
      <c r="F12" s="159">
        <v>48509</v>
      </c>
      <c r="G12" s="160"/>
      <c r="H12" s="161"/>
    </row>
    <row r="13" spans="1:8" x14ac:dyDescent="0.2">
      <c r="A13" s="142"/>
      <c r="B13" s="147"/>
      <c r="C13" s="148"/>
      <c r="D13" s="149">
        <v>74228</v>
      </c>
      <c r="E13" s="150"/>
      <c r="F13" s="151">
        <v>95498</v>
      </c>
      <c r="G13" s="163"/>
      <c r="H13" s="153"/>
    </row>
    <row r="14" spans="1:8" x14ac:dyDescent="0.2">
      <c r="A14" s="154"/>
      <c r="B14" s="155"/>
      <c r="C14" s="156"/>
      <c r="D14" s="157">
        <v>41967</v>
      </c>
      <c r="E14" s="158"/>
      <c r="F14" s="159">
        <v>51311</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10.19</v>
      </c>
      <c r="C19" s="164">
        <f>ROUND(VALUE(SUBSTITUTE(実質収支比率等に係る経年分析!G$48,"▲","-")),2)</f>
        <v>13.53</v>
      </c>
      <c r="D19" s="164">
        <f>ROUND(VALUE(SUBSTITUTE(実質収支比率等に係る経年分析!H$48,"▲","-")),2)</f>
        <v>12.3</v>
      </c>
      <c r="E19" s="164">
        <f>ROUND(VALUE(SUBSTITUTE(実質収支比率等に係る経年分析!I$48,"▲","-")),2)</f>
        <v>23.95</v>
      </c>
      <c r="F19" s="164">
        <f>ROUND(VALUE(SUBSTITUTE(実質収支比率等に係る経年分析!J$48,"▲","-")),2)</f>
        <v>18.11</v>
      </c>
    </row>
    <row r="20" spans="1:11" x14ac:dyDescent="0.2">
      <c r="A20" s="164" t="s">
        <v>57</v>
      </c>
      <c r="B20" s="164">
        <f>ROUND(VALUE(SUBSTITUTE(実質収支比率等に係る経年分析!F$47,"▲","-")),2)</f>
        <v>33.22</v>
      </c>
      <c r="C20" s="164">
        <f>ROUND(VALUE(SUBSTITUTE(実質収支比率等に係る経年分析!G$47,"▲","-")),2)</f>
        <v>18.13</v>
      </c>
      <c r="D20" s="164">
        <f>ROUND(VALUE(SUBSTITUTE(実質収支比率等に係る経年分析!H$47,"▲","-")),2)</f>
        <v>23.68</v>
      </c>
      <c r="E20" s="164">
        <f>ROUND(VALUE(SUBSTITUTE(実質収支比率等に係る経年分析!I$47,"▲","-")),2)</f>
        <v>22.43</v>
      </c>
      <c r="F20" s="164">
        <f>ROUND(VALUE(SUBSTITUTE(実質収支比率等に係る経年分析!J$47,"▲","-")),2)</f>
        <v>29.95</v>
      </c>
    </row>
    <row r="21" spans="1:11" x14ac:dyDescent="0.2">
      <c r="A21" s="164" t="s">
        <v>58</v>
      </c>
      <c r="B21" s="164">
        <f>IF(ISNUMBER(VALUE(SUBSTITUTE(実質収支比率等に係る経年分析!F$49,"▲","-"))),ROUND(VALUE(SUBSTITUTE(実質収支比率等に係る経年分析!F$49,"▲","-")),2),NA())</f>
        <v>-4.47</v>
      </c>
      <c r="C21" s="164">
        <f>IF(ISNUMBER(VALUE(SUBSTITUTE(実質収支比率等に係る経年分析!G$49,"▲","-"))),ROUND(VALUE(SUBSTITUTE(実質収支比率等に係る経年分析!G$49,"▲","-")),2),NA())</f>
        <v>-11.27</v>
      </c>
      <c r="D21" s="164">
        <f>IF(ISNUMBER(VALUE(SUBSTITUTE(実質収支比率等に係る経年分析!H$49,"▲","-"))),ROUND(VALUE(SUBSTITUTE(実質収支比率等に係る経年分析!H$49,"▲","-")),2),NA())</f>
        <v>6.06</v>
      </c>
      <c r="E21" s="164">
        <f>IF(ISNUMBER(VALUE(SUBSTITUTE(実質収支比率等に係る経年分析!I$49,"▲","-"))),ROUND(VALUE(SUBSTITUTE(実質収支比率等に係る経年分析!I$49,"▲","-")),2),NA())</f>
        <v>12.31</v>
      </c>
      <c r="F21" s="164">
        <f>IF(ISNUMBER(VALUE(SUBSTITUTE(実質収支比率等に係る経年分析!J$49,"▲","-"))),ROUND(VALUE(SUBSTITUTE(実質収支比率等に係る経年分析!J$49,"▲","-")),2),NA())</f>
        <v>1.54</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後期高齢者医療特別会計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0.01</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0.01</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0.02</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0.01</v>
      </c>
    </row>
    <row r="30" spans="1:11" x14ac:dyDescent="0.2">
      <c r="A30" s="165" t="str">
        <f>IF(連結実質赤字比率に係る赤字・黒字の構成分析!C$40="",NA(),連結実質赤字比率に係る赤字・黒字の構成分析!C$40)</f>
        <v>訪問看護ステーション特別会計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0.04</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0.09</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0.03</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0.14000000000000001</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0.13</v>
      </c>
    </row>
    <row r="31" spans="1:11" x14ac:dyDescent="0.2">
      <c r="A31" s="165" t="str">
        <f>IF(連結実質赤字比率に係る赤字・黒字の構成分析!C$39="",NA(),連結実質赤字比率に係る赤字・黒字の構成分析!C$39)</f>
        <v>食肉センター特別会計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0.55000000000000004</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0.68</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0.91</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1.1100000000000001</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1.37</v>
      </c>
    </row>
    <row r="32" spans="1:11" x14ac:dyDescent="0.2">
      <c r="A32" s="165" t="str">
        <f>IF(連結実質赤字比率に係る赤字・黒字の構成分析!C$38="",NA(),連結実質赤字比率に係る赤字・黒字の構成分析!C$38)</f>
        <v>国民健康保険東庄病院事業会計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8.67</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6.26</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6.37</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4.95</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2.1800000000000002</v>
      </c>
    </row>
    <row r="33" spans="1:16" x14ac:dyDescent="0.2">
      <c r="A33" s="165" t="str">
        <f>IF(連結実質赤字比率に係る赤字・黒字の構成分析!C$37="",NA(),連結実質赤字比率に係る赤字・黒字の構成分析!C$37)</f>
        <v>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2.5099999999999998</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1.98</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2.85</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3.41</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3.49</v>
      </c>
    </row>
    <row r="34" spans="1:16" x14ac:dyDescent="0.2">
      <c r="A34" s="165" t="str">
        <f>IF(連結実質赤字比率に係る赤字・黒字の構成分析!C$36="",NA(),連結実質赤字比率に係る赤字・黒字の構成分析!C$36)</f>
        <v>国民健康保険特別会計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5.43</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5.47</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5.35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5.35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5.68</v>
      </c>
    </row>
    <row r="35" spans="1:16" x14ac:dyDescent="0.2">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10.19</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13.53</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12.29</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23.95</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18.100000000000001</v>
      </c>
    </row>
    <row r="36" spans="1:16" x14ac:dyDescent="0.2">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23.3</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25.32</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27.3</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28.58</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31.86</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366</v>
      </c>
      <c r="E42" s="166"/>
      <c r="F42" s="166"/>
      <c r="G42" s="166">
        <f>'実質公債費比率（分子）の構造'!L$52</f>
        <v>369</v>
      </c>
      <c r="H42" s="166"/>
      <c r="I42" s="166"/>
      <c r="J42" s="166">
        <f>'実質公債費比率（分子）の構造'!M$52</f>
        <v>327</v>
      </c>
      <c r="K42" s="166"/>
      <c r="L42" s="166"/>
      <c r="M42" s="166">
        <f>'実質公債費比率（分子）の構造'!N$52</f>
        <v>337</v>
      </c>
      <c r="N42" s="166"/>
      <c r="O42" s="166"/>
      <c r="P42" s="166">
        <f>'実質公債費比率（分子）の構造'!O$52</f>
        <v>355</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13</v>
      </c>
      <c r="C44" s="166"/>
      <c r="D44" s="166"/>
      <c r="E44" s="166">
        <f>'実質公債費比率（分子）の構造'!L$50</f>
        <v>13</v>
      </c>
      <c r="F44" s="166"/>
      <c r="G44" s="166"/>
      <c r="H44" s="166">
        <f>'実質公債費比率（分子）の構造'!M$50</f>
        <v>13</v>
      </c>
      <c r="I44" s="166"/>
      <c r="J44" s="166"/>
      <c r="K44" s="166">
        <f>'実質公債費比率（分子）の構造'!N$50</f>
        <v>13</v>
      </c>
      <c r="L44" s="166"/>
      <c r="M44" s="166"/>
      <c r="N44" s="166">
        <f>'実質公債費比率（分子）の構造'!O$50</f>
        <v>13</v>
      </c>
      <c r="O44" s="166"/>
      <c r="P44" s="166"/>
    </row>
    <row r="45" spans="1:16" x14ac:dyDescent="0.2">
      <c r="A45" s="166" t="s">
        <v>68</v>
      </c>
      <c r="B45" s="166">
        <f>'実質公債費比率（分子）の構造'!K$49</f>
        <v>99</v>
      </c>
      <c r="C45" s="166"/>
      <c r="D45" s="166"/>
      <c r="E45" s="166">
        <f>'実質公債費比率（分子）の構造'!L$49</f>
        <v>91</v>
      </c>
      <c r="F45" s="166"/>
      <c r="G45" s="166"/>
      <c r="H45" s="166">
        <f>'実質公債費比率（分子）の構造'!M$49</f>
        <v>62</v>
      </c>
      <c r="I45" s="166"/>
      <c r="J45" s="166"/>
      <c r="K45" s="166">
        <f>'実質公債費比率（分子）の構造'!N$49</f>
        <v>57</v>
      </c>
      <c r="L45" s="166"/>
      <c r="M45" s="166"/>
      <c r="N45" s="166">
        <f>'実質公債費比率（分子）の構造'!O$49</f>
        <v>58</v>
      </c>
      <c r="O45" s="166"/>
      <c r="P45" s="166"/>
    </row>
    <row r="46" spans="1:16" x14ac:dyDescent="0.2">
      <c r="A46" s="166" t="s">
        <v>69</v>
      </c>
      <c r="B46" s="166">
        <f>'実質公債費比率（分子）の構造'!K$48</f>
        <v>47</v>
      </c>
      <c r="C46" s="166"/>
      <c r="D46" s="166"/>
      <c r="E46" s="166">
        <f>'実質公債費比率（分子）の構造'!L$48</f>
        <v>42</v>
      </c>
      <c r="F46" s="166"/>
      <c r="G46" s="166"/>
      <c r="H46" s="166">
        <f>'実質公債費比率（分子）の構造'!M$48</f>
        <v>70</v>
      </c>
      <c r="I46" s="166"/>
      <c r="J46" s="166"/>
      <c r="K46" s="166">
        <f>'実質公債費比率（分子）の構造'!N$48</f>
        <v>55</v>
      </c>
      <c r="L46" s="166"/>
      <c r="M46" s="166"/>
      <c r="N46" s="166">
        <f>'実質公債費比率（分子）の構造'!O$48</f>
        <v>46</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444</v>
      </c>
      <c r="C49" s="166"/>
      <c r="D49" s="166"/>
      <c r="E49" s="166">
        <f>'実質公債費比率（分子）の構造'!L$45</f>
        <v>437</v>
      </c>
      <c r="F49" s="166"/>
      <c r="G49" s="166"/>
      <c r="H49" s="166">
        <f>'実質公債費比率（分子）の構造'!M$45</f>
        <v>413</v>
      </c>
      <c r="I49" s="166"/>
      <c r="J49" s="166"/>
      <c r="K49" s="166">
        <f>'実質公債費比率（分子）の構造'!N$45</f>
        <v>407</v>
      </c>
      <c r="L49" s="166"/>
      <c r="M49" s="166"/>
      <c r="N49" s="166">
        <f>'実質公債費比率（分子）の構造'!O$45</f>
        <v>413</v>
      </c>
      <c r="O49" s="166"/>
      <c r="P49" s="166"/>
    </row>
    <row r="50" spans="1:16" x14ac:dyDescent="0.2">
      <c r="A50" s="166" t="s">
        <v>73</v>
      </c>
      <c r="B50" s="166" t="e">
        <f>NA()</f>
        <v>#N/A</v>
      </c>
      <c r="C50" s="166">
        <f>IF(ISNUMBER('実質公債費比率（分子）の構造'!K$53),'実質公債費比率（分子）の構造'!K$53,NA())</f>
        <v>237</v>
      </c>
      <c r="D50" s="166" t="e">
        <f>NA()</f>
        <v>#N/A</v>
      </c>
      <c r="E50" s="166" t="e">
        <f>NA()</f>
        <v>#N/A</v>
      </c>
      <c r="F50" s="166">
        <f>IF(ISNUMBER('実質公債費比率（分子）の構造'!L$53),'実質公債費比率（分子）の構造'!L$53,NA())</f>
        <v>214</v>
      </c>
      <c r="G50" s="166" t="e">
        <f>NA()</f>
        <v>#N/A</v>
      </c>
      <c r="H50" s="166" t="e">
        <f>NA()</f>
        <v>#N/A</v>
      </c>
      <c r="I50" s="166">
        <f>IF(ISNUMBER('実質公債費比率（分子）の構造'!M$53),'実質公債費比率（分子）の構造'!M$53,NA())</f>
        <v>231</v>
      </c>
      <c r="J50" s="166" t="e">
        <f>NA()</f>
        <v>#N/A</v>
      </c>
      <c r="K50" s="166" t="e">
        <f>NA()</f>
        <v>#N/A</v>
      </c>
      <c r="L50" s="166">
        <f>IF(ISNUMBER('実質公債費比率（分子）の構造'!N$53),'実質公債費比率（分子）の構造'!N$53,NA())</f>
        <v>195</v>
      </c>
      <c r="M50" s="166" t="e">
        <f>NA()</f>
        <v>#N/A</v>
      </c>
      <c r="N50" s="166" t="e">
        <f>NA()</f>
        <v>#N/A</v>
      </c>
      <c r="O50" s="166">
        <f>IF(ISNUMBER('実質公債費比率（分子）の構造'!O$53),'実質公債費比率（分子）の構造'!O$53,NA())</f>
        <v>175</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4223</v>
      </c>
      <c r="E56" s="165"/>
      <c r="F56" s="165"/>
      <c r="G56" s="165">
        <f>'将来負担比率（分子）の構造'!J$52</f>
        <v>4665</v>
      </c>
      <c r="H56" s="165"/>
      <c r="I56" s="165"/>
      <c r="J56" s="165">
        <f>'将来負担比率（分子）の構造'!K$52</f>
        <v>4865</v>
      </c>
      <c r="K56" s="165"/>
      <c r="L56" s="165"/>
      <c r="M56" s="165">
        <f>'将来負担比率（分子）の構造'!L$52</f>
        <v>5083</v>
      </c>
      <c r="N56" s="165"/>
      <c r="O56" s="165"/>
      <c r="P56" s="165">
        <f>'将来負担比率（分子）の構造'!M$52</f>
        <v>5066</v>
      </c>
    </row>
    <row r="57" spans="1:16" x14ac:dyDescent="0.2">
      <c r="A57" s="165" t="s">
        <v>44</v>
      </c>
      <c r="B57" s="165"/>
      <c r="C57" s="165"/>
      <c r="D57" s="165" t="str">
        <f>'将来負担比率（分子）の構造'!I$51</f>
        <v>-</v>
      </c>
      <c r="E57" s="165"/>
      <c r="F57" s="165"/>
      <c r="G57" s="165" t="str">
        <f>'将来負担比率（分子）の構造'!J$51</f>
        <v>-</v>
      </c>
      <c r="H57" s="165"/>
      <c r="I57" s="165"/>
      <c r="J57" s="165" t="str">
        <f>'将来負担比率（分子）の構造'!K$51</f>
        <v>-</v>
      </c>
      <c r="K57" s="165"/>
      <c r="L57" s="165"/>
      <c r="M57" s="165" t="str">
        <f>'将来負担比率（分子）の構造'!L$51</f>
        <v>-</v>
      </c>
      <c r="N57" s="165"/>
      <c r="O57" s="165"/>
      <c r="P57" s="165" t="str">
        <f>'将来負担比率（分子）の構造'!M$51</f>
        <v>-</v>
      </c>
    </row>
    <row r="58" spans="1:16" x14ac:dyDescent="0.2">
      <c r="A58" s="165" t="s">
        <v>43</v>
      </c>
      <c r="B58" s="165"/>
      <c r="C58" s="165"/>
      <c r="D58" s="165">
        <f>'将来負担比率（分子）の構造'!I$50</f>
        <v>1863</v>
      </c>
      <c r="E58" s="165"/>
      <c r="F58" s="165"/>
      <c r="G58" s="165">
        <f>'将来負担比率（分子）の構造'!J$50</f>
        <v>1322</v>
      </c>
      <c r="H58" s="165"/>
      <c r="I58" s="165"/>
      <c r="J58" s="165">
        <f>'将来負担比率（分子）の構造'!K$50</f>
        <v>1579</v>
      </c>
      <c r="K58" s="165"/>
      <c r="L58" s="165"/>
      <c r="M58" s="165">
        <f>'将来負担比率（分子）の構造'!L$50</f>
        <v>1583</v>
      </c>
      <c r="N58" s="165"/>
      <c r="O58" s="165"/>
      <c r="P58" s="165">
        <f>'将来負担比率（分子）の構造'!M$50</f>
        <v>2086</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37</v>
      </c>
      <c r="B62" s="165">
        <f>'将来負担比率（分子）の構造'!I$45</f>
        <v>864</v>
      </c>
      <c r="C62" s="165"/>
      <c r="D62" s="165"/>
      <c r="E62" s="165">
        <f>'将来負担比率（分子）の構造'!J$45</f>
        <v>1038</v>
      </c>
      <c r="F62" s="165"/>
      <c r="G62" s="165"/>
      <c r="H62" s="165">
        <f>'将来負担比率（分子）の構造'!K$45</f>
        <v>965</v>
      </c>
      <c r="I62" s="165"/>
      <c r="J62" s="165"/>
      <c r="K62" s="165">
        <f>'将来負担比率（分子）の構造'!L$45</f>
        <v>925</v>
      </c>
      <c r="L62" s="165"/>
      <c r="M62" s="165"/>
      <c r="N62" s="165">
        <f>'将来負担比率（分子）の構造'!M$45</f>
        <v>830</v>
      </c>
      <c r="O62" s="165"/>
      <c r="P62" s="165"/>
    </row>
    <row r="63" spans="1:16" x14ac:dyDescent="0.2">
      <c r="A63" s="165" t="s">
        <v>36</v>
      </c>
      <c r="B63" s="165">
        <f>'将来負担比率（分子）の構造'!I$44</f>
        <v>447</v>
      </c>
      <c r="C63" s="165"/>
      <c r="D63" s="165"/>
      <c r="E63" s="165">
        <f>'将来負担比率（分子）の構造'!J$44</f>
        <v>348</v>
      </c>
      <c r="F63" s="165"/>
      <c r="G63" s="165"/>
      <c r="H63" s="165">
        <f>'将来負担比率（分子）の構造'!K$44</f>
        <v>285</v>
      </c>
      <c r="I63" s="165"/>
      <c r="J63" s="165"/>
      <c r="K63" s="165">
        <f>'将来負担比率（分子）の構造'!L$44</f>
        <v>256</v>
      </c>
      <c r="L63" s="165"/>
      <c r="M63" s="165"/>
      <c r="N63" s="165">
        <f>'将来負担比率（分子）の構造'!M$44</f>
        <v>550</v>
      </c>
      <c r="O63" s="165"/>
      <c r="P63" s="165"/>
    </row>
    <row r="64" spans="1:16" x14ac:dyDescent="0.2">
      <c r="A64" s="165" t="s">
        <v>35</v>
      </c>
      <c r="B64" s="165">
        <f>'将来負担比率（分子）の構造'!I$43</f>
        <v>300</v>
      </c>
      <c r="C64" s="165"/>
      <c r="D64" s="165"/>
      <c r="E64" s="165">
        <f>'将来負担比率（分子）の構造'!J$43</f>
        <v>299</v>
      </c>
      <c r="F64" s="165"/>
      <c r="G64" s="165"/>
      <c r="H64" s="165">
        <f>'将来負担比率（分子）の構造'!K$43</f>
        <v>360</v>
      </c>
      <c r="I64" s="165"/>
      <c r="J64" s="165"/>
      <c r="K64" s="165">
        <f>'将来負担比率（分子）の構造'!L$43</f>
        <v>333</v>
      </c>
      <c r="L64" s="165"/>
      <c r="M64" s="165"/>
      <c r="N64" s="165">
        <f>'将来負担比率（分子）の構造'!M$43</f>
        <v>306</v>
      </c>
      <c r="O64" s="165"/>
      <c r="P64" s="165"/>
    </row>
    <row r="65" spans="1:16" x14ac:dyDescent="0.2">
      <c r="A65" s="165" t="s">
        <v>34</v>
      </c>
      <c r="B65" s="165">
        <f>'将来負担比率（分子）の構造'!I$42</f>
        <v>13</v>
      </c>
      <c r="C65" s="165"/>
      <c r="D65" s="165"/>
      <c r="E65" s="165">
        <f>'将来負担比率（分子）の構造'!J$42</f>
        <v>172</v>
      </c>
      <c r="F65" s="165"/>
      <c r="G65" s="165"/>
      <c r="H65" s="165">
        <f>'将来負担比率（分子）の構造'!K$42</f>
        <v>140</v>
      </c>
      <c r="I65" s="165"/>
      <c r="J65" s="165"/>
      <c r="K65" s="165">
        <f>'将来負担比率（分子）の構造'!L$42</f>
        <v>140</v>
      </c>
      <c r="L65" s="165"/>
      <c r="M65" s="165"/>
      <c r="N65" s="165">
        <f>'将来負担比率（分子）の構造'!M$42</f>
        <v>77</v>
      </c>
      <c r="O65" s="165"/>
      <c r="P65" s="165"/>
    </row>
    <row r="66" spans="1:16" x14ac:dyDescent="0.2">
      <c r="A66" s="165" t="s">
        <v>33</v>
      </c>
      <c r="B66" s="165">
        <f>'将来負担比率（分子）の構造'!I$41</f>
        <v>3555</v>
      </c>
      <c r="C66" s="165"/>
      <c r="D66" s="165"/>
      <c r="E66" s="165">
        <f>'将来負担比率（分子）の構造'!J$41</f>
        <v>4026</v>
      </c>
      <c r="F66" s="165"/>
      <c r="G66" s="165"/>
      <c r="H66" s="165">
        <f>'将来負担比率（分子）の構造'!K$41</f>
        <v>4606</v>
      </c>
      <c r="I66" s="165"/>
      <c r="J66" s="165"/>
      <c r="K66" s="165">
        <f>'将来負担比率（分子）の構造'!L$41</f>
        <v>4774</v>
      </c>
      <c r="L66" s="165"/>
      <c r="M66" s="165"/>
      <c r="N66" s="165">
        <f>'将来負担比率（分子）の構造'!M$41</f>
        <v>4765</v>
      </c>
      <c r="O66" s="165"/>
      <c r="P66" s="165"/>
    </row>
    <row r="67" spans="1:16" x14ac:dyDescent="0.2">
      <c r="A67" s="165" t="s">
        <v>77</v>
      </c>
      <c r="B67" s="165" t="e">
        <f>NA()</f>
        <v>#N/A</v>
      </c>
      <c r="C67" s="165">
        <f>IF(ISNUMBER('将来負担比率（分子）の構造'!I$53), IF('将来負担比率（分子）の構造'!I$53 &lt; 0, 0, '将来負担比率（分子）の構造'!I$53), NA())</f>
        <v>0</v>
      </c>
      <c r="D67" s="165" t="e">
        <f>NA()</f>
        <v>#N/A</v>
      </c>
      <c r="E67" s="165" t="e">
        <f>NA()</f>
        <v>#N/A</v>
      </c>
      <c r="F67" s="165">
        <f>IF(ISNUMBER('将来負担比率（分子）の構造'!J$53), IF('将来負担比率（分子）の構造'!J$53 &lt; 0, 0, '将来負担比率（分子）の構造'!J$53), NA())</f>
        <v>0</v>
      </c>
      <c r="G67" s="165" t="e">
        <f>NA()</f>
        <v>#N/A</v>
      </c>
      <c r="H67" s="165" t="e">
        <f>NA()</f>
        <v>#N/A</v>
      </c>
      <c r="I67" s="165">
        <f>IF(ISNUMBER('将来負担比率（分子）の構造'!K$53), IF('将来負担比率（分子）の構造'!K$53 &lt; 0, 0, '将来負担比率（分子）の構造'!K$53), NA())</f>
        <v>0</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905</v>
      </c>
      <c r="C72" s="169">
        <f>基金残高に係る経年分析!G55</f>
        <v>905</v>
      </c>
      <c r="D72" s="169">
        <f>基金残高に係る経年分析!H55</f>
        <v>1205</v>
      </c>
    </row>
    <row r="73" spans="1:16" x14ac:dyDescent="0.2">
      <c r="A73" s="168" t="s">
        <v>80</v>
      </c>
      <c r="B73" s="169">
        <f>基金残高に係る経年分析!F56</f>
        <v>50</v>
      </c>
      <c r="C73" s="169">
        <f>基金残高に係る経年分析!G56</f>
        <v>50</v>
      </c>
      <c r="D73" s="169">
        <f>基金残高に係る経年分析!H56</f>
        <v>50</v>
      </c>
    </row>
    <row r="74" spans="1:16" x14ac:dyDescent="0.2">
      <c r="A74" s="168" t="s">
        <v>81</v>
      </c>
      <c r="B74" s="169">
        <f>基金残高に係る経年分析!F57</f>
        <v>246</v>
      </c>
      <c r="C74" s="169">
        <f>基金残高に係る経年分析!G57</f>
        <v>250</v>
      </c>
      <c r="D74" s="169">
        <f>基金残高に係る経年分析!H57</f>
        <v>453</v>
      </c>
    </row>
  </sheetData>
  <sheetProtection algorithmName="SHA-512" hashValue="XXXeH8JNM16yp3jW29oy7j90qYVKlhxAg122alUSPFEjxGXySjd/hUjcMPRXyRysV/bkeBCHbyCjGQwlNAbr6g==" saltValue="ruA3gN4MrMWTFiCPVLLh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2024-03-14T01:53:10Z</dcterms:created>
  <dcterms:modified xsi:type="dcterms:W3CDTF">2024-11-14T01:06:42Z</dcterms:modified>
  <cp:category/>
</cp:coreProperties>
</file>