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42 東庄町●\"/>
    </mc:Choice>
  </mc:AlternateContent>
  <xr:revisionPtr revIDLastSave="0" documentId="13_ncr:1_{29038783-8287-4E23-A923-FE47F03EC70A}"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W43" i="10" s="1"/>
  <c r="C34" i="10"/>
  <c r="AM34" i="10" l="1"/>
  <c r="AM35"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<sst xmlns="http://schemas.openxmlformats.org/spreadsheetml/2006/main" count="1131" uniqueCount="563">
  <si>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</si>
  <si>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</si>
  <si>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</si>
  <si>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</si>
  <si>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</si>
  <si>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</si>
  <si>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</si>
  <si>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</si>
  <si>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</si>
  <si>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</si>
  <si>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</si>
  <si>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</si>
  <si>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</si>
  <si>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</si>
  <si>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</si>
  <si>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</si>
  <si>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</si>
  <si>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</si>
  <si>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</si>
  <si>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</si>
  <si>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</si>
  <si>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</si>
  <si>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</si>
  <si>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</si>
  <si>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</si>
  <si>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</si>
  <si>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</si>
  <si>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</si>
  <si>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</si>
  <si>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</si>
  <si>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</si>
  <si>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</si>
  <si>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</si>
  <si>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</si>
  <si>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</si>
  <si>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</si>
  <si>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</si>
  <si>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</si>
  <si>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</si>
  <si>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</si>
  <si>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</si>
  <si>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</si>
  <si>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</si>
  <si>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</si>
  <si>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</si>
  <si>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</si>
  <si>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</si>
  <si>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</si>
  <si>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</si>
  <si>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</si>
  <si>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</si>
  <si>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</si>
  <si>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</si>
  <si>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</si>
  <si>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</si>
  <si>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</si>
  <si>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</si>
  <si>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</si>
  <si>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</si>
  <si>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</si>
  <si>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</si>
  <si>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</si>
  <si>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</si>
  <si>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</si>
  <si>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</si>
  <si>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</si>
  <si>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</si>
  <si>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</si>
  <si>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</si>
  <si>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</si>
  <si>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</si>
  <si>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</si>
  <si>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</si>
  <si>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</si>
  <si>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</si>
  <si>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</si>
  <si>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</si>
  <si>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</si>
  <si>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</si>
  <si>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</si>
  <si>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</si>
  <si>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</si>
  <si>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</si>
  <si>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</si>
  <si>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</si>
  <si>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</si>
  <si>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</si>
  <si>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</si>
  <si>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</si>
  <si>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</si>
  <si>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</si>
  <si>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</si>
  <si>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</si>
  <si>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</si>
  <si>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東庄町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</si>
  <si>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</si>
  <si>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</si>
  <si>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</si>
  <si>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</si>
  <si>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</si>
  <si>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</si>
  <si>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</si>
  <si>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</si>
  <si>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</si>
  <si>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</si>
  <si>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</si>
  <si>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</si>
  <si>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</si>
  <si>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</si>
  <si>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</si>
  <si>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</si>
  <si>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</si>
  <si>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</si>
  <si>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</si>
  <si>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</si>
  <si>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</si>
  <si>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</si>
  <si>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</si>
  <si>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</si>
  <si>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</si>
  <si>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</si>
  <si>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</si>
  <si>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</si>
  <si>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</si>
  <si>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</si>
  <si>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</si>
  <si>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</si>
  <si>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</si>
  <si>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</si>
  <si>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</si>
  <si>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</si>
  <si>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</si>
  <si>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</si>
  <si>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</si>
  <si>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</si>
  <si>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</si>
  <si>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</si>
  <si>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</si>
  <si>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</si>
  <si>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</si>
  <si>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</si>
  <si>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</si>
  <si>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</si>
  <si>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</si>
  <si>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</si>
  <si>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</si>
  <si>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</si>
  <si>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</si>
  <si>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</si>
  <si>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</si>
  <si>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</si>
  <si>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</si>
  <si>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</si>
  <si>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</si>
  <si>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</si>
  <si>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</si>
  <si>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</si>
  <si>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</si>
  <si>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</si>
  <si>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</si>
  <si>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</si>
  <si>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</si>
  <si>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</si>
  <si>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</si>
  <si>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</si>
  <si>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</si>
  <si>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</si>
  <si>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</si>
  <si>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</si>
  <si>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</si>
  <si>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</si>
  <si>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</si>
  <si>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</si>
  <si>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</si>
  <si>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</si>
  <si>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</si>
  <si>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</si>
  <si>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</si>
  <si>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</si>
  <si>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</si>
  <si>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</si>
  <si>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</si>
  <si>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</si>
  <si>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</si>
  <si>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</si>
  <si>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</si>
  <si>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</si>
  <si>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</si>
  <si>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</si>
  <si>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</si>
  <si>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</si>
  <si>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</si>
  <si>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</si>
  <si>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</si>
  <si>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</si>
  <si>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</si>
  <si>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</si>
  <si>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</si>
  <si>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</si>
  <si>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</si>
  <si>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</si>
  <si>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</si>
  <si>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</si>
  <si>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千葉県東庄町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</si>
  <si>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</si>
  <si>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</si>
  <si>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</si>
  <si>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</si>
  <si>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</si>
  <si>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</si>
  <si>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</si>
  <si>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</si>
  <si>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</si>
  <si>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</si>
  <si>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</si>
  <si>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</si>
  <si>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</si>
  <si>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</si>
  <si>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</si>
  <si>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</si>
  <si>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</si>
  <si>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</si>
  <si>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</si>
  <si>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</si>
  <si>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</si>
  <si>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</si>
  <si>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</si>
  <si>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</si>
  <si>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</si>
  <si>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</si>
  <si>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</si>
  <si>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</si>
  <si>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</si>
  <si>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</si>
  <si>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</si>
  <si>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</si>
  <si>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</si>
  <si>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</si>
  <si>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</si>
  <si>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</si>
  <si>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</si>
  <si>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</si>
  <si>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</si>
  <si>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</si>
  <si>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</si>
  <si>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</si>
  <si>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</si>
  <si>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</si>
  <si>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</si>
  <si>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</si>
  <si>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</si>
  <si>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</si>
  <si>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</si>
  <si>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</si>
  <si>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</si>
  <si>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</si>
  <si>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</si>
  <si>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</si>
  <si>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</si>
  <si>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</si>
  <si>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</si>
  <si>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</si>
  <si>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</si>
  <si>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</si>
  <si>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</si>
  <si>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</si>
  <si>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</si>
  <si>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</si>
  <si>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</si>
  <si>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</si>
  <si>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</si>
  <si>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</si>
  <si>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</si>
  <si>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</si>
  <si>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</si>
  <si>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</si>
  <si>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</si>
  <si>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</si>
  <si>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</si>
  <si>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</si>
  <si>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</si>
  <si>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</si>
  <si>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</si>
  <si>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</si>
  <si>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</si>
  <si>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</si>
  <si>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</si>
  <si>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</si>
  <si>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</si>
  <si>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</si>
  <si>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</si>
  <si>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</si>
  <si>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</si>
  <si>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</si>
  <si>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</si>
  <si>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</si>
  <si>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</si>
  <si>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</si>
  <si>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</si>
  <si>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</si>
  <si>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</si>
  <si>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</si>
  <si>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</si>
  <si>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</si>
  <si>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</si>
  <si>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</si>
  <si>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</si>
  <si>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</si>
  <si>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</si>
  <si>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</si>
  <si>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</si>
  <si>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</si>
  <si>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</si>
  <si>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</si>
  <si>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</si>
  <si>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</si>
  <si>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</si>
  <si>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</si>
  <si>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</si>
  <si>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</si>
  <si>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</si>
  <si>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</si>
  <si>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</si>
  <si>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</si>
  <si>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</si>
  <si>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</si>
  <si>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</si>
  <si>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</si>
  <si>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</si>
  <si>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</si>
  <si>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</si>
  <si>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</si>
  <si>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</si>
  <si>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</si>
  <si>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</si>
  <si>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</si>
  <si>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</si>
  <si>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</si>
  <si>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</si>
  <si>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</si>
  <si>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</si>
  <si>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</si>
  <si>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</si>
  <si>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</si>
  <si>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</si>
  <si>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</si>
  <si>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</si>
  <si>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</si>
  <si>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</si>
  <si>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</si>
  <si>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</si>
  <si>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</si>
  <si>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</si>
  <si>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</si>
  <si>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千葉県東庄町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</si>
  <si>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</si>
  <si>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</si>
  <si>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</si>
  <si>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</si>
  <si>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</si>
  <si>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</si>
  <si>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</si>
  <si>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</si>
  <si>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</si>
  <si>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</si>
  <si>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</si>
  <si>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</si>
  <si>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</si>
  <si>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</si>
  <si>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</si>
  <si>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</si>
  <si>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</si>
  <si>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</si>
  <si>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</si>
  <si>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</si>
  <si>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</si>
  <si>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</si>
  <si>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</si>
  <si>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</si>
  <si>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</si>
  <si>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</si>
  <si>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</si>
  <si>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</si>
  <si>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</si>
  <si>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</si>
  <si>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</si>
  <si>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</si>
  <si>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</si>
  <si>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</si>
  <si>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</si>
  <si>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訪問看護ステーション特別会計</t>
    <phoneticPr fontId="5"/>
  </si>
  <si>
    <t>介護保険特別会計</t>
    <phoneticPr fontId="5"/>
  </si>
  <si>
    <t>水道事業会計</t>
    <phoneticPr fontId="5"/>
  </si>
  <si>
    <t>法適用企業</t>
    <phoneticPr fontId="5"/>
  </si>
  <si>
    <t>国民健康保険東庄病院事業会計</t>
    <phoneticPr fontId="5"/>
  </si>
  <si>
    <t>食肉センター特別会計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</si>
  <si>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</si>
  <si>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</si>
  <si>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</si>
  <si>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</si>
  <si>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</si>
  <si>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</si>
  <si>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</si>
  <si>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</si>
  <si>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</si>
  <si>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</si>
  <si>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</si>
  <si>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</si>
  <si>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</si>
  <si>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</si>
  <si>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</si>
  <si>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</si>
  <si>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</si>
  <si>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</si>
  <si>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</si>
  <si>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</si>
  <si>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</si>
  <si>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</si>
  <si>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</si>
  <si>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</si>
  <si>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</si>
  <si>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</si>
  <si>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</si>
  <si>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</si>
  <si>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</si>
  <si>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</si>
  <si>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</si>
  <si>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</si>
  <si>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</si>
  <si>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</si>
  <si>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</si>
  <si>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</si>
  <si>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</si>
  <si>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</si>
  <si>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</si>
  <si>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</si>
  <si>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</si>
  <si>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</si>
  <si>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</si>
  <si>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</si>
  <si>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</si>
  <si>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</si>
  <si>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</si>
  <si>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</si>
  <si>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</si>
  <si>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</si>
  <si>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</si>
  <si>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</si>
  <si>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</si>
  <si>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</si>
  <si>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</si>
  <si>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</si>
  <si>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</si>
  <si>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</si>
  <si>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</si>
  <si>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</si>
  <si>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</si>
  <si>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</si>
  <si>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</si>
  <si>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</si>
  <si>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</si>
  <si>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</si>
  <si>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</si>
  <si>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</si>
  <si>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</si>
  <si>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</si>
  <si>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</si>
  <si>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</si>
  <si>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</si>
  <si>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</si>
  <si>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</si>
  <si>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</si>
  <si>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</si>
  <si>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</si>
  <si>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</si>
  <si>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</si>
  <si>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</si>
  <si>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</si>
  <si>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</si>
  <si>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</si>
  <si>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</si>
  <si>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</si>
  <si>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</si>
  <si>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</si>
  <si>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</si>
  <si>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</si>
  <si>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</si>
  <si>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</si>
  <si>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</si>
  <si>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</si>
  <si>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</si>
  <si>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</si>
  <si>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</si>
  <si>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</si>
  <si>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</si>
  <si>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</si>
  <si>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</si>
  <si>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</si>
  <si>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</si>
  <si>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</si>
  <si>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</si>
  <si>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</si>
  <si>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</si>
  <si>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</si>
  <si>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</si>
  <si>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</si>
  <si>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</si>
  <si>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</si>
  <si>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</si>
  <si>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</si>
  <si>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</si>
  <si>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</si>
  <si>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</si>
  <si>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</si>
  <si>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</si>
  <si>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</si>
  <si>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</si>
  <si>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</si>
  <si>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</si>
  <si>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</si>
  <si>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</si>
  <si>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</si>
  <si>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</si>
  <si>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</si>
  <si>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</si>
  <si>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</si>
  <si>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</si>
  <si>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</si>
  <si>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</si>
  <si>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</si>
  <si>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</si>
  <si>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</si>
  <si>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1.12</t>
  </si>
  <si>
    <t>▲ 2.05</t>
  </si>
  <si>
    <t>水道事業会計</t>
  </si>
  <si>
    <t>一般会計</t>
  </si>
  <si>
    <t>国民健康保険東庄病院事業会計</t>
  </si>
  <si>
    <t>介護保険特別会計</t>
  </si>
  <si>
    <t>国民健康保険特別会計</t>
  </si>
  <si>
    <t>食肉センター特別会計</t>
  </si>
  <si>
    <t>訪問看護ステーション特別会計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</si>
  <si>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</si>
  <si>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</si>
  <si>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</si>
  <si>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</si>
  <si>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</si>
  <si>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</si>
  <si>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</si>
  <si>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</si>
  <si>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</si>
  <si>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</si>
  <si>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</si>
  <si>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</si>
  <si>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</si>
  <si>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香取広域市町村圏事務組合(一般会計)</t>
    <rPh sb="0" eb="12">
      <t>カトリコウイキシチョウソンケンジムクミアイ</t>
    </rPh>
    <rPh sb="13" eb="17">
      <t>イッパンカイケイ</t>
    </rPh>
    <phoneticPr fontId="2"/>
  </si>
  <si>
    <t>千葉県後期高齢医療広域連合(一般会計)</t>
    <rPh sb="0" eb="3">
      <t>チバケン</t>
    </rPh>
    <rPh sb="3" eb="9">
      <t>コウキコウレイイリョウ</t>
    </rPh>
    <rPh sb="9" eb="13">
      <t>コウイキレンゴウ</t>
    </rPh>
    <rPh sb="14" eb="18">
      <t>イッパンカイケイ</t>
    </rPh>
    <phoneticPr fontId="2"/>
  </si>
  <si>
    <t>公共施設整備基金</t>
    <rPh sb="0" eb="8">
      <t>コウキョウシセツセイビキキン</t>
    </rPh>
    <phoneticPr fontId="5"/>
  </si>
  <si>
    <t>地域福祉基金</t>
    <rPh sb="0" eb="6">
      <t>チイキフクシキキン</t>
    </rPh>
    <phoneticPr fontId="5"/>
  </si>
  <si>
    <t>ふるさと応援基金</t>
    <rPh sb="4" eb="8">
      <t>オウエンキキン</t>
    </rPh>
    <phoneticPr fontId="5"/>
  </si>
  <si>
    <t>町民バス購入基金</t>
    <rPh sb="0" eb="2">
      <t>チョウミン</t>
    </rPh>
    <rPh sb="4" eb="8">
      <t>コウニュウキキン</t>
    </rPh>
    <phoneticPr fontId="5"/>
  </si>
  <si>
    <t>奨学基金</t>
    <rPh sb="0" eb="4">
      <t>ショウガクキキン</t>
    </rPh>
    <phoneticPr fontId="5"/>
  </si>
  <si>
    <t>千葉県後期高齢医療広域連合(後期高齢者医療特別会計特別会計)</t>
    <rPh sb="0" eb="3">
      <t>チバケン</t>
    </rPh>
    <rPh sb="3" eb="9">
      <t>コウキコウレイイリョウ</t>
    </rPh>
    <rPh sb="9" eb="13">
      <t>コウイキレンゴウ</t>
    </rPh>
    <rPh sb="14" eb="21">
      <t>コウキコウレイシャイリョウ</t>
    </rPh>
    <rPh sb="21" eb="25">
      <t>トクベツカイケイ</t>
    </rPh>
    <rPh sb="25" eb="29">
      <t>トクベツカイケイ</t>
    </rPh>
    <phoneticPr fontId="2"/>
  </si>
  <si>
    <t>東総広域水道企業団(水道用水供給事業会計)</t>
    <rPh sb="0" eb="2">
      <t>トウソウ</t>
    </rPh>
    <rPh sb="2" eb="4">
      <t>コウイキ</t>
    </rPh>
    <rPh sb="4" eb="6">
      <t>スイドウ</t>
    </rPh>
    <rPh sb="6" eb="8">
      <t>キギョウ</t>
    </rPh>
    <rPh sb="8" eb="9">
      <t>ダン</t>
    </rPh>
    <rPh sb="10" eb="12">
      <t>スイドウ</t>
    </rPh>
    <rPh sb="12" eb="14">
      <t>ヨウスイ</t>
    </rPh>
    <rPh sb="14" eb="16">
      <t>キョウキュウ</t>
    </rPh>
    <rPh sb="16" eb="18">
      <t>ジギョウ</t>
    </rPh>
    <rPh sb="18" eb="20">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</si>
</sst>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CEC2-4219-90B6-F8D45DEF39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93611</c:v>
                </c:pt>
                <c:pt idx="1">
                  <c:v>46884</c:v>
                </c:pt>
                <c:pt idx="2">
                  <c:v>44904</c:v>
                </c:pt>
                <c:pt idx="3">
                  <c:v>85411</c:v>
                </c:pt>
                <c:pt idx="4">
                  <c:v>45360</c:v>
                </c:pt>
              </c:numCache>
            </c:numRef>
          </c:val>
          <c:smooth val="0"/>
          <c:extLst>
            <c:ext xmlns:c16="http://schemas.microsoft.com/office/drawing/2014/chart" uri="{C3380CC4-5D6E-409C-BE32-E72D297353CC}">
              <c16:uniqueId val="{00000001-CEC2-4219-90B6-F8D45DEF398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12.3</c:v>
                </c:pt>
                <c:pt idx="1">
                  <c:v>23.95</c:v>
                </c:pt>
                <c:pt idx="2">
                  <c:v>18.11</c:v>
                </c:pt>
                <c:pt idx="3">
                  <c:v>12.18</c:v>
                </c:pt>
                <c:pt idx="4">
                  <c:v>10.42</c:v>
                </c:pt>
              </c:numCache>
            </c:numRef>
          </c:val>
          <c:extLst>
            <c:ext xmlns:c16="http://schemas.microsoft.com/office/drawing/2014/chart" uri="{C3380CC4-5D6E-409C-BE32-E72D297353CC}">
              <c16:uniqueId val="{00000000-DDBC-4B39-8179-4470E4796E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23.68</c:v>
                </c:pt>
                <c:pt idx="1">
                  <c:v>22.43</c:v>
                </c:pt>
                <c:pt idx="2">
                  <c:v>29.95</c:v>
                </c:pt>
                <c:pt idx="3">
                  <c:v>34.44</c:v>
                </c:pt>
                <c:pt idx="4">
                  <c:v>32.61</c:v>
                </c:pt>
              </c:numCache>
            </c:numRef>
          </c:val>
          <c:extLst>
            <c:ext xmlns:c16="http://schemas.microsoft.com/office/drawing/2014/chart" uri="{C3380CC4-5D6E-409C-BE32-E72D297353CC}">
              <c16:uniqueId val="{00000001-DDBC-4B39-8179-4470E4796E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6.06</c:v>
                </c:pt>
                <c:pt idx="1">
                  <c:v>12.31</c:v>
                </c:pt>
                <c:pt idx="2">
                  <c:v>1.54</c:v>
                </c:pt>
                <c:pt idx="3">
                  <c:v>-1.1200000000000001</c:v>
                </c:pt>
                <c:pt idx="4">
                  <c:v>-2.0499999999999998</c:v>
                </c:pt>
              </c:numCache>
            </c:numRef>
          </c:val>
          <c:smooth val="0"/>
          <c:extLst>
            <c:ext xmlns:c16="http://schemas.microsoft.com/office/drawing/2014/chart" uri="{C3380CC4-5D6E-409C-BE32-E72D297353CC}">
              <c16:uniqueId val="{00000002-DDBC-4B39-8179-4470E4796E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7A7-4DF9-9CF4-2E13861397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A7-4DF9-9CF4-2E138613971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2-E7A7-4DF9-9CF4-2E138613971D}"/>
            </c:ext>
          </c:extLst>
        </c:ser>
        <c:ser>
          <c:idx val="3"/>
          <c:order val="3"/>
          <c:tx>
            <c:strRef>
              <c:f>データシート!$A$30</c:f>
              <c:strCache>
                <c:ptCount val="1"/>
                <c:pt idx="0">
                  <c:v>訪問看護ステーション特別会計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0.14000000000000001</c:v>
                </c:pt>
                <c:pt idx="4">
                  <c:v>#N/A</c:v>
                </c:pt>
                <c:pt idx="5">
                  <c:v>0.13</c:v>
                </c:pt>
                <c:pt idx="6">
                  <c:v>#N/A</c:v>
                </c:pt>
                <c:pt idx="7">
                  <c:v>0.18</c:v>
                </c:pt>
                <c:pt idx="8">
                  <c:v>#N/A</c:v>
                </c:pt>
                <c:pt idx="9">
                  <c:v>0.32</c:v>
                </c:pt>
              </c:numCache>
            </c:numRef>
          </c:val>
          <c:extLst>
            <c:ext xmlns:c16="http://schemas.microsoft.com/office/drawing/2014/chart" uri="{C3380CC4-5D6E-409C-BE32-E72D297353CC}">
              <c16:uniqueId val="{00000003-E7A7-4DF9-9CF4-2E138613971D}"/>
            </c:ext>
          </c:extLst>
        </c:ser>
        <c:ser>
          <c:idx val="4"/>
          <c:order val="4"/>
          <c:tx>
            <c:strRef>
              <c:f>データシート!$A$31</c:f>
              <c:strCache>
                <c:ptCount val="1"/>
                <c:pt idx="0">
                  <c:v>食肉センター特別会計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0.91</c:v>
                </c:pt>
                <c:pt idx="2">
                  <c:v>#N/A</c:v>
                </c:pt>
                <c:pt idx="3">
                  <c:v>1.1100000000000001</c:v>
                </c:pt>
                <c:pt idx="4">
                  <c:v>#N/A</c:v>
                </c:pt>
                <c:pt idx="5">
                  <c:v>1.37</c:v>
                </c:pt>
                <c:pt idx="6">
                  <c:v>#N/A</c:v>
                </c:pt>
                <c:pt idx="7">
                  <c:v>1.45</c:v>
                </c:pt>
                <c:pt idx="8">
                  <c:v>#N/A</c:v>
                </c:pt>
                <c:pt idx="9">
                  <c:v>1.19</c:v>
                </c:pt>
              </c:numCache>
            </c:numRef>
          </c:val>
          <c:extLst>
            <c:ext xmlns:c16="http://schemas.microsoft.com/office/drawing/2014/chart" uri="{C3380CC4-5D6E-409C-BE32-E72D297353CC}">
              <c16:uniqueId val="{00000004-E7A7-4DF9-9CF4-2E138613971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5.35</c:v>
                </c:pt>
                <c:pt idx="2">
                  <c:v>#N/A</c:v>
                </c:pt>
                <c:pt idx="3">
                  <c:v>5.35</c:v>
                </c:pt>
                <c:pt idx="4">
                  <c:v>#N/A</c:v>
                </c:pt>
                <c:pt idx="5">
                  <c:v>5.68</c:v>
                </c:pt>
                <c:pt idx="6">
                  <c:v>#N/A</c:v>
                </c:pt>
                <c:pt idx="7">
                  <c:v>2.35</c:v>
                </c:pt>
                <c:pt idx="8">
                  <c:v>#N/A</c:v>
                </c:pt>
                <c:pt idx="9">
                  <c:v>1.54</c:v>
                </c:pt>
              </c:numCache>
            </c:numRef>
          </c:val>
          <c:extLst>
            <c:ext xmlns:c16="http://schemas.microsoft.com/office/drawing/2014/chart" uri="{C3380CC4-5D6E-409C-BE32-E72D297353CC}">
              <c16:uniqueId val="{00000005-E7A7-4DF9-9CF4-2E138613971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2.85</c:v>
                </c:pt>
                <c:pt idx="2">
                  <c:v>#N/A</c:v>
                </c:pt>
                <c:pt idx="3">
                  <c:v>3.41</c:v>
                </c:pt>
                <c:pt idx="4">
                  <c:v>#N/A</c:v>
                </c:pt>
                <c:pt idx="5">
                  <c:v>3.49</c:v>
                </c:pt>
                <c:pt idx="6">
                  <c:v>#N/A</c:v>
                </c:pt>
                <c:pt idx="7">
                  <c:v>3.82</c:v>
                </c:pt>
                <c:pt idx="8">
                  <c:v>#N/A</c:v>
                </c:pt>
                <c:pt idx="9">
                  <c:v>2.73</c:v>
                </c:pt>
              </c:numCache>
            </c:numRef>
          </c:val>
          <c:extLst>
            <c:ext xmlns:c16="http://schemas.microsoft.com/office/drawing/2014/chart" uri="{C3380CC4-5D6E-409C-BE32-E72D297353CC}">
              <c16:uniqueId val="{00000006-E7A7-4DF9-9CF4-2E138613971D}"/>
            </c:ext>
          </c:extLst>
        </c:ser>
        <c:ser>
          <c:idx val="7"/>
          <c:order val="7"/>
          <c:tx>
            <c:strRef>
              <c:f>データシート!$A$34</c:f>
              <c:strCache>
                <c:ptCount val="1"/>
                <c:pt idx="0">
                  <c:v>国民健康保険東庄病院事業会計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6.37</c:v>
                </c:pt>
                <c:pt idx="2">
                  <c:v>#N/A</c:v>
                </c:pt>
                <c:pt idx="3">
                  <c:v>4.95</c:v>
                </c:pt>
                <c:pt idx="4">
                  <c:v>#N/A</c:v>
                </c:pt>
                <c:pt idx="5">
                  <c:v>2.1800000000000002</c:v>
                </c:pt>
                <c:pt idx="6">
                  <c:v>#N/A</c:v>
                </c:pt>
                <c:pt idx="7">
                  <c:v>1.91</c:v>
                </c:pt>
                <c:pt idx="8">
                  <c:v>#N/A</c:v>
                </c:pt>
                <c:pt idx="9">
                  <c:v>3.01</c:v>
                </c:pt>
              </c:numCache>
            </c:numRef>
          </c:val>
          <c:extLst>
            <c:ext xmlns:c16="http://schemas.microsoft.com/office/drawing/2014/chart" uri="{C3380CC4-5D6E-409C-BE32-E72D297353CC}">
              <c16:uniqueId val="{00000007-E7A7-4DF9-9CF4-2E138613971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12.29</c:v>
                </c:pt>
                <c:pt idx="2">
                  <c:v>#N/A</c:v>
                </c:pt>
                <c:pt idx="3">
                  <c:v>23.95</c:v>
                </c:pt>
                <c:pt idx="4">
                  <c:v>#N/A</c:v>
                </c:pt>
                <c:pt idx="5">
                  <c:v>18.100000000000001</c:v>
                </c:pt>
                <c:pt idx="6">
                  <c:v>#N/A</c:v>
                </c:pt>
                <c:pt idx="7">
                  <c:v>12.17</c:v>
                </c:pt>
                <c:pt idx="8">
                  <c:v>#N/A</c:v>
                </c:pt>
                <c:pt idx="9">
                  <c:v>10.41</c:v>
                </c:pt>
              </c:numCache>
            </c:numRef>
          </c:val>
          <c:extLst>
            <c:ext xmlns:c16="http://schemas.microsoft.com/office/drawing/2014/chart" uri="{C3380CC4-5D6E-409C-BE32-E72D297353CC}">
              <c16:uniqueId val="{00000008-E7A7-4DF9-9CF4-2E138613971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27.3</c:v>
                </c:pt>
                <c:pt idx="2">
                  <c:v>#N/A</c:v>
                </c:pt>
                <c:pt idx="3">
                  <c:v>28.58</c:v>
                </c:pt>
                <c:pt idx="4">
                  <c:v>#N/A</c:v>
                </c:pt>
                <c:pt idx="5">
                  <c:v>31.86</c:v>
                </c:pt>
                <c:pt idx="6">
                  <c:v>#N/A</c:v>
                </c:pt>
                <c:pt idx="7">
                  <c:v>32.42</c:v>
                </c:pt>
                <c:pt idx="8">
                  <c:v>#N/A</c:v>
                </c:pt>
                <c:pt idx="9">
                  <c:v>29.9</c:v>
                </c:pt>
              </c:numCache>
            </c:numRef>
          </c:val>
          <c:extLst>
            <c:ext xmlns:c16="http://schemas.microsoft.com/office/drawing/2014/chart" uri="{C3380CC4-5D6E-409C-BE32-E72D297353CC}">
              <c16:uniqueId val="{00000009-E7A7-4DF9-9CF4-2E13861397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327</c:v>
                </c:pt>
                <c:pt idx="5">
                  <c:v>337</c:v>
                </c:pt>
                <c:pt idx="8">
                  <c:v>355</c:v>
                </c:pt>
                <c:pt idx="11">
                  <c:v>382</c:v>
                </c:pt>
                <c:pt idx="14">
                  <c:v>447</c:v>
                </c:pt>
              </c:numCache>
            </c:numRef>
          </c:val>
          <c:extLst>
            <c:ext xmlns:c16="http://schemas.microsoft.com/office/drawing/2014/chart" uri="{C3380CC4-5D6E-409C-BE32-E72D297353CC}">
              <c16:uniqueId val="{00000000-8923-4BE8-A975-0BC7DE872D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23-4BE8-A975-0BC7DE872D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c:v>
                </c:pt>
                <c:pt idx="3">
                  <c:v>13</c:v>
                </c:pt>
                <c:pt idx="6">
                  <c:v>13</c:v>
                </c:pt>
                <c:pt idx="9">
                  <c:v>13</c:v>
                </c:pt>
                <c:pt idx="12">
                  <c:v>16</c:v>
                </c:pt>
              </c:numCache>
            </c:numRef>
          </c:val>
          <c:extLst>
            <c:ext xmlns:c16="http://schemas.microsoft.com/office/drawing/2014/chart" uri="{C3380CC4-5D6E-409C-BE32-E72D297353CC}">
              <c16:uniqueId val="{00000002-8923-4BE8-A975-0BC7DE872D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62</c:v>
                </c:pt>
                <c:pt idx="3">
                  <c:v>57</c:v>
                </c:pt>
                <c:pt idx="6">
                  <c:v>58</c:v>
                </c:pt>
                <c:pt idx="9">
                  <c:v>63</c:v>
                </c:pt>
                <c:pt idx="12">
                  <c:v>47</c:v>
                </c:pt>
              </c:numCache>
            </c:numRef>
          </c:val>
          <c:extLst>
            <c:ext xmlns:c16="http://schemas.microsoft.com/office/drawing/2014/chart" uri="{C3380CC4-5D6E-409C-BE32-E72D297353CC}">
              <c16:uniqueId val="{00000003-8923-4BE8-A975-0BC7DE872D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70</c:v>
                </c:pt>
                <c:pt idx="3">
                  <c:v>55</c:v>
                </c:pt>
                <c:pt idx="6">
                  <c:v>46</c:v>
                </c:pt>
                <c:pt idx="9">
                  <c:v>58</c:v>
                </c:pt>
                <c:pt idx="12">
                  <c:v>71</c:v>
                </c:pt>
              </c:numCache>
            </c:numRef>
          </c:val>
          <c:extLst>
            <c:ext xmlns:c16="http://schemas.microsoft.com/office/drawing/2014/chart" uri="{C3380CC4-5D6E-409C-BE32-E72D297353CC}">
              <c16:uniqueId val="{00000004-8923-4BE8-A975-0BC7DE872D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23-4BE8-A975-0BC7DE872D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23-4BE8-A975-0BC7DE872D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413</c:v>
                </c:pt>
                <c:pt idx="3">
                  <c:v>407</c:v>
                </c:pt>
                <c:pt idx="6">
                  <c:v>413</c:v>
                </c:pt>
                <c:pt idx="9">
                  <c:v>429</c:v>
                </c:pt>
                <c:pt idx="12">
                  <c:v>497</c:v>
                </c:pt>
              </c:numCache>
            </c:numRef>
          </c:val>
          <c:extLst>
            <c:ext xmlns:c16="http://schemas.microsoft.com/office/drawing/2014/chart" uri="{C3380CC4-5D6E-409C-BE32-E72D297353CC}">
              <c16:uniqueId val="{00000007-8923-4BE8-A975-0BC7DE872D5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231</c:v>
                </c:pt>
                <c:pt idx="2">
                  <c:v>#N/A</c:v>
                </c:pt>
                <c:pt idx="3">
                  <c:v>#N/A</c:v>
                </c:pt>
                <c:pt idx="4">
                  <c:v>195</c:v>
                </c:pt>
                <c:pt idx="5">
                  <c:v>#N/A</c:v>
                </c:pt>
                <c:pt idx="6">
                  <c:v>#N/A</c:v>
                </c:pt>
                <c:pt idx="7">
                  <c:v>175</c:v>
                </c:pt>
                <c:pt idx="8">
                  <c:v>#N/A</c:v>
                </c:pt>
                <c:pt idx="9">
                  <c:v>#N/A</c:v>
                </c:pt>
                <c:pt idx="10">
                  <c:v>181</c:v>
                </c:pt>
                <c:pt idx="11">
                  <c:v>#N/A</c:v>
                </c:pt>
                <c:pt idx="12">
                  <c:v>#N/A</c:v>
                </c:pt>
                <c:pt idx="13">
                  <c:v>184</c:v>
                </c:pt>
                <c:pt idx="14">
                  <c:v>#N/A</c:v>
                </c:pt>
              </c:numCache>
            </c:numRef>
          </c:val>
          <c:smooth val="0"/>
          <c:extLst>
            <c:ext xmlns:c16="http://schemas.microsoft.com/office/drawing/2014/chart" uri="{C3380CC4-5D6E-409C-BE32-E72D297353CC}">
              <c16:uniqueId val="{00000008-8923-4BE8-A975-0BC7DE872D5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4865</c:v>
                </c:pt>
                <c:pt idx="5">
                  <c:v>5083</c:v>
                </c:pt>
                <c:pt idx="8">
                  <c:v>5066</c:v>
                </c:pt>
                <c:pt idx="11">
                  <c:v>5616</c:v>
                </c:pt>
                <c:pt idx="14">
                  <c:v>5702</c:v>
                </c:pt>
              </c:numCache>
            </c:numRef>
          </c:val>
          <c:extLst>
            <c:ext xmlns:c16="http://schemas.microsoft.com/office/drawing/2014/chart" uri="{C3380CC4-5D6E-409C-BE32-E72D297353CC}">
              <c16:uniqueId val="{00000000-64BF-414F-894E-99B76A9CEA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4BF-414F-894E-99B76A9CEA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1579</c:v>
                </c:pt>
                <c:pt idx="5">
                  <c:v>1583</c:v>
                </c:pt>
                <c:pt idx="8">
                  <c:v>2086</c:v>
                </c:pt>
                <c:pt idx="11">
                  <c:v>2420</c:v>
                </c:pt>
                <c:pt idx="14">
                  <c:v>2419</c:v>
                </c:pt>
              </c:numCache>
            </c:numRef>
          </c:val>
          <c:extLst>
            <c:ext xmlns:c16="http://schemas.microsoft.com/office/drawing/2014/chart" uri="{C3380CC4-5D6E-409C-BE32-E72D297353CC}">
              <c16:uniqueId val="{00000002-64BF-414F-894E-99B76A9CEA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BF-414F-894E-99B76A9CEA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BF-414F-894E-99B76A9CEA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BF-414F-894E-99B76A9CEA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965</c:v>
                </c:pt>
                <c:pt idx="3">
                  <c:v>925</c:v>
                </c:pt>
                <c:pt idx="6">
                  <c:v>830</c:v>
                </c:pt>
                <c:pt idx="9">
                  <c:v>815</c:v>
                </c:pt>
                <c:pt idx="12">
                  <c:v>811</c:v>
                </c:pt>
              </c:numCache>
            </c:numRef>
          </c:val>
          <c:extLst>
            <c:ext xmlns:c16="http://schemas.microsoft.com/office/drawing/2014/chart" uri="{C3380CC4-5D6E-409C-BE32-E72D297353CC}">
              <c16:uniqueId val="{00000006-64BF-414F-894E-99B76A9CEA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285</c:v>
                </c:pt>
                <c:pt idx="3">
                  <c:v>256</c:v>
                </c:pt>
                <c:pt idx="6">
                  <c:v>550</c:v>
                </c:pt>
                <c:pt idx="9">
                  <c:v>152</c:v>
                </c:pt>
                <c:pt idx="12">
                  <c:v>111</c:v>
                </c:pt>
              </c:numCache>
            </c:numRef>
          </c:val>
          <c:extLst>
            <c:ext xmlns:c16="http://schemas.microsoft.com/office/drawing/2014/chart" uri="{C3380CC4-5D6E-409C-BE32-E72D297353CC}">
              <c16:uniqueId val="{00000007-64BF-414F-894E-99B76A9CEA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360</c:v>
                </c:pt>
                <c:pt idx="3">
                  <c:v>333</c:v>
                </c:pt>
                <c:pt idx="6">
                  <c:v>306</c:v>
                </c:pt>
                <c:pt idx="9">
                  <c:v>253</c:v>
                </c:pt>
                <c:pt idx="12">
                  <c:v>202</c:v>
                </c:pt>
              </c:numCache>
            </c:numRef>
          </c:val>
          <c:extLst>
            <c:ext xmlns:c16="http://schemas.microsoft.com/office/drawing/2014/chart" uri="{C3380CC4-5D6E-409C-BE32-E72D297353CC}">
              <c16:uniqueId val="{00000008-64BF-414F-894E-99B76A9CEA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140</c:v>
                </c:pt>
                <c:pt idx="3">
                  <c:v>140</c:v>
                </c:pt>
                <c:pt idx="6">
                  <c:v>77</c:v>
                </c:pt>
                <c:pt idx="9">
                  <c:v>48</c:v>
                </c:pt>
                <c:pt idx="12">
                  <c:v>0</c:v>
                </c:pt>
              </c:numCache>
            </c:numRef>
          </c:val>
          <c:extLst>
            <c:ext xmlns:c16="http://schemas.microsoft.com/office/drawing/2014/chart" uri="{C3380CC4-5D6E-409C-BE32-E72D297353CC}">
              <c16:uniqueId val="{00000009-64BF-414F-894E-99B76A9CEA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4606</c:v>
                </c:pt>
                <c:pt idx="3">
                  <c:v>4774</c:v>
                </c:pt>
                <c:pt idx="6">
                  <c:v>4765</c:v>
                </c:pt>
                <c:pt idx="9">
                  <c:v>5166</c:v>
                </c:pt>
                <c:pt idx="12">
                  <c:v>5021</c:v>
                </c:pt>
              </c:numCache>
            </c:numRef>
          </c:val>
          <c:extLst>
            <c:ext xmlns:c16="http://schemas.microsoft.com/office/drawing/2014/chart" uri="{C3380CC4-5D6E-409C-BE32-E72D297353CC}">
              <c16:uniqueId val="{0000000A-64BF-414F-894E-99B76A9CEA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4BF-414F-894E-99B76A9CEA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1205</c:v>
                </c:pt>
                <c:pt idx="1">
                  <c:v>1395</c:v>
                </c:pt>
                <c:pt idx="2">
                  <c:v>1366</c:v>
                </c:pt>
              </c:numCache>
            </c:numRef>
          </c:val>
          <c:extLst>
            <c:ext xmlns:c16="http://schemas.microsoft.com/office/drawing/2014/chart" uri="{C3380CC4-5D6E-409C-BE32-E72D297353CC}">
              <c16:uniqueId val="{00000000-A2C5-4CCA-97D0-3CE40B0A04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50</c:v>
                </c:pt>
                <c:pt idx="1">
                  <c:v>68</c:v>
                </c:pt>
                <c:pt idx="2">
                  <c:v>82</c:v>
                </c:pt>
              </c:numCache>
            </c:numRef>
          </c:val>
          <c:extLst>
            <c:ext xmlns:c16="http://schemas.microsoft.com/office/drawing/2014/chart" uri="{C3380CC4-5D6E-409C-BE32-E72D297353CC}">
              <c16:uniqueId val="{00000001-A2C5-4CCA-97D0-3CE40B0A04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453</c:v>
                </c:pt>
                <c:pt idx="1">
                  <c:v>464</c:v>
                </c:pt>
                <c:pt idx="2">
                  <c:v>478</c:v>
                </c:pt>
              </c:numCache>
            </c:numRef>
          </c:val>
          <c:extLst>
            <c:ext xmlns:c16="http://schemas.microsoft.com/office/drawing/2014/chart" uri="{C3380CC4-5D6E-409C-BE32-E72D297353CC}">
              <c16:uniqueId val="{00000002-A2C5-4CCA-97D0-3CE40B0A04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千葉県東庄町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における元利償還金は、前年度より６８百万円の増加している。主な要因として、過疎対策事業債等の償還金の据置期間終了に伴う償還金の増が挙げられる。これから償還金の返済ピークを迎えるため、地方債の新規借入について慎重にな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算入公債費については、前年度より６５百万円の増となり、実質公債費率の分子は３百万円の増となった。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満期一括償還の地方債を借入れしていない。</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千葉県東庄町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令和６年度においても、地方債の新規発行の抑制に努めたこと、過年度に借入れた一部地方債の償還が終了したこともあり、前年度と比較して１４５百万円減少した。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一般会計等に係る地方債以外の将来負担額では総じて前年度より減少したことや、充当可能財源の増加もあり、将来負担比率の分子は３７４百万円の減となった。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今後も事業の取捨選択により、必要最低限の借入とし、将来負担の軽減を図る。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千葉県東庄町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令和６年度は、全体としては百万円の減となり、前年度とほぼ横ばいである。。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主な要因としては、財政調整基金は取崩しを行ったが、それに近い額を再度積み直し出来たことや減債基金の積み立て額が増えたためである。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や社会情勢による景気の後退などの不測の事態への対応に加え、公共施設等総合管理計画に基づき、公共施設の更新施設整備のため事業の取捨選択により、無駄のない財政運営と適正規模での基金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・公共施設整備基金については、公共施設等総合管理計画に基づき、公共施設の更新施設整備に充てられる。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・東庄町地域福祉基金については、地域福祉の増進に必要な資金に充てる。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・東庄ふるさと応援基金については、①産業の振興、②健康福祉の充実、③教育の充実、④生活基盤の整備、⑤町長にお任せ、の５つの項目のうち、寄付者が指定した使途に充てられる。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・町民バス購入積立基金については、町民バスを購入する資金に充てる。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・奨学基金については、新しい時代を拓く有為な人材を育成するために必要な資金に充てる。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・東庄ふるさと応援基金１３百万円の増については、受入寄附の増加に係るに基金の積立による。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・公共施設整備基金は、今後も公共施設等総合管理計画に基づき、適正規模での基金運用に努める。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・地域福祉基金は用途を策定・計画した後、適正な基金運用に努める。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・ふるさと応援基金は個性豊かなふるさと東庄のまちづくりに資することを目的とした基金運用に努める。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・町民バス購入基金は町民バスの耐用年数に合わせて購入に必要な資金を積み立てる。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・奨学基金については、勉学に意欲のある学業優秀な者に対し交付するという町規則に則り、適正な交付審査、基金運用に努める。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においては、町全体事業費に対する財源不足に充てるため約２億８千万円を取り崩したが、地方交付税の交付額が増加したことにより生じた決算剰余金から約２億５千万円を積み立てたことにより、微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の標準財政規模４，１８８百万円に対し、財政調整基金が１，３６６百万円となり、標準財政規模の約３３％になっている。景気後退による税収の大幅な減収や、大規模災害の発生など不測の事態に備えるため、今後も適正規模での基金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令和６年度においては、１４百万円の増となっており、これは後年度の交付税減額に備えて、減債基金の積み増しを行ったことによる。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適正な財政運営を行い、起債残高に見合った基金運用に努める。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千葉県東庄町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12,607
12,184
46.25
7,252,333
6,793,348
436,313
4,188,335
5,021,109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令和６年度は、０．４２ポイントで前年度と比較して０．０１ポイント増加したが、人口の減少や高齢化の進行に加え財政基盤が弱く、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と比較して０．０５ポイント低くなっている。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今後とも歳出削減や地方税の徴収強化等の取り組みを通じて、財政基盤の強化に努める。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79163</xdr:rowOff>
    </xdr:from>
    <xdr:to>
      <xdr:col>23</xdr:col>
      <xdr:colOff>133350</xdr:colOff>
      <xdr:row>43</xdr:row>
      <xdr:rowOff>87206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515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79163</xdr:rowOff>
    </xdr:from>
    <xdr:to>
      <xdr:col>19</xdr:col>
      <xdr:colOff>133350</xdr:colOff>
      <xdr:row>43</xdr:row>
      <xdr:rowOff>87206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515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63077</xdr:rowOff>
    </xdr:from>
    <xdr:to>
      <xdr:col>15</xdr:col>
      <xdr:colOff>82550</xdr:colOff>
      <xdr:row>43</xdr:row>
      <xdr:rowOff>79163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354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38946</xdr:rowOff>
    </xdr:from>
    <xdr:to>
      <xdr:col>11</xdr:col>
      <xdr:colOff>31750</xdr:colOff>
      <xdr:row>43</xdr:row>
      <xdr:rowOff>63077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112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28363</xdr:rowOff>
    </xdr:from>
    <xdr:to>
      <xdr:col>23</xdr:col>
      <xdr:colOff>184150</xdr:colOff>
      <xdr:row>43</xdr:row>
      <xdr:rowOff>129963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36406</xdr:rowOff>
    </xdr:from>
    <xdr:to>
      <xdr:col>19</xdr:col>
      <xdr:colOff>184150</xdr:colOff>
      <xdr:row>43</xdr:row>
      <xdr:rowOff>138006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122783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9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28363</xdr:rowOff>
    </xdr:from>
    <xdr:to>
      <xdr:col>15</xdr:col>
      <xdr:colOff>133350</xdr:colOff>
      <xdr:row>43</xdr:row>
      <xdr:rowOff>129963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114740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12277</xdr:rowOff>
    </xdr:from>
    <xdr:to>
      <xdr:col>11</xdr:col>
      <xdr:colOff>82550</xdr:colOff>
      <xdr:row>43</xdr:row>
      <xdr:rowOff>113877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98654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99923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前年度と比較して５．８ポイントと大きく増加しており、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類似団体平均よりも高くなっている。</a:t>
          </a:r>
          <a:r>
            <a:rPr kumimoji="1" lang="ja-JP" altLang="en-US" sz="1300">
              <a:latin typeface="ＭＳ Ｐゴシック" panose="020B0600070205080204" pitchFamily="50" charset="-128"/>
              <a:ea typeface="ＭＳ Ｐゴシック" panose="020B0600070205080204" pitchFamily="50" charset="-128"/>
            </a:rPr>
            <a:t>これは人件費と物件費の増加影響が大きい。人件費は人事院勧告による給与改定を行ったこと、物件費については物価高騰による光熱費や燃料費、人件費高騰による業務委託料の増加が影響しており、今後も行財政改革により歳出削減に努め、引き続き経常経費の抑制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122047</xdr:rowOff>
    </xdr:from>
    <xdr:to>
      <xdr:col>23</xdr:col>
      <xdr:colOff>133350</xdr:colOff>
      <xdr:row>60</xdr:row>
      <xdr:rowOff>90551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237597"/>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100330</xdr:rowOff>
    </xdr:from>
    <xdr:to>
      <xdr:col>19</xdr:col>
      <xdr:colOff>133350</xdr:colOff>
      <xdr:row>59</xdr:row>
      <xdr:rowOff>122047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21588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155956</xdr:rowOff>
    </xdr:from>
    <xdr:to>
      <xdr:col>15</xdr:col>
      <xdr:colOff>82550</xdr:colOff>
      <xdr:row>59</xdr:row>
      <xdr:rowOff>100330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10005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155956</xdr:rowOff>
    </xdr:from>
    <xdr:to>
      <xdr:col>11</xdr:col>
      <xdr:colOff>31750</xdr:colOff>
      <xdr:row>59</xdr:row>
      <xdr:rowOff>83439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00056"/>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39751</xdr:rowOff>
    </xdr:from>
    <xdr:to>
      <xdr:col>23</xdr:col>
      <xdr:colOff>184150</xdr:colOff>
      <xdr:row>60</xdr:row>
      <xdr:rowOff>141351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3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11828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9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71247</xdr:rowOff>
    </xdr:from>
    <xdr:to>
      <xdr:col>19</xdr:col>
      <xdr:colOff>184150</xdr:colOff>
      <xdr:row>60</xdr:row>
      <xdr:rowOff>1397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1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11574</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55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161307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105156</xdr:rowOff>
    </xdr:from>
    <xdr:to>
      <xdr:col>11</xdr:col>
      <xdr:colOff>82550</xdr:colOff>
      <xdr:row>59</xdr:row>
      <xdr:rowOff>35306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45483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1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32639</xdr:rowOff>
    </xdr:from>
    <xdr:to>
      <xdr:col>7</xdr:col>
      <xdr:colOff>31750</xdr:colOff>
      <xdr:row>59</xdr:row>
      <xdr:rowOff>134239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1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144416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91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３３，３０８円増加している。給与改定による人件費の増加や物価高騰による物件費の増加が要因として挙げられる。類似団体平均を７２，５０６円下回っているが、この要因としては、ごみ処理業務や消防業務を一部事務組合で行っていることが挙げられる。今後も定員管理や事務効率の適正化を図り、経常経費の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31897</xdr:rowOff>
    </xdr:from>
    <xdr:to>
      <xdr:col>23</xdr:col>
      <xdr:colOff>133350</xdr:colOff>
      <xdr:row>89</xdr:row>
      <xdr:rowOff>158697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262247"/>
          <a:ext cx="0" cy="1155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130774</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89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158697</xdr:rowOff>
    </xdr:from>
    <xdr:to>
      <xdr:col>24</xdr:col>
      <xdr:colOff>12700</xdr:colOff>
      <xdr:row>89</xdr:row>
      <xdr:rowOff>158697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17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118274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400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31897</xdr:rowOff>
    </xdr:from>
    <xdr:to>
      <xdr:col>24</xdr:col>
      <xdr:colOff>12700</xdr:colOff>
      <xdr:row>83</xdr:row>
      <xdr:rowOff>31897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26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158441</xdr:rowOff>
    </xdr:from>
    <xdr:to>
      <xdr:col>23</xdr:col>
      <xdr:colOff>133350</xdr:colOff>
      <xdr:row>83</xdr:row>
      <xdr:rowOff>67363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217341"/>
          <a:ext cx="838200" cy="8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163599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393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20072</xdr:rowOff>
    </xdr:from>
    <xdr:to>
      <xdr:col>23</xdr:col>
      <xdr:colOff>184150</xdr:colOff>
      <xdr:row>84</xdr:row>
      <xdr:rowOff>121672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42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158441</xdr:rowOff>
    </xdr:from>
    <xdr:to>
      <xdr:col>19</xdr:col>
      <xdr:colOff>133350</xdr:colOff>
      <xdr:row>82</xdr:row>
      <xdr:rowOff>164815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217341"/>
          <a:ext cx="889000" cy="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136023</xdr:rowOff>
    </xdr:from>
    <xdr:to>
      <xdr:col>19</xdr:col>
      <xdr:colOff>184150</xdr:colOff>
      <xdr:row>84</xdr:row>
      <xdr:rowOff>66173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3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50950</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45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149921</xdr:rowOff>
    </xdr:from>
    <xdr:to>
      <xdr:col>15</xdr:col>
      <xdr:colOff>82550</xdr:colOff>
      <xdr:row>82</xdr:row>
      <xdr:rowOff>164815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208821"/>
          <a:ext cx="889000" cy="1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113792</xdr:rowOff>
    </xdr:from>
    <xdr:to>
      <xdr:col>15</xdr:col>
      <xdr:colOff>133350</xdr:colOff>
      <xdr:row>84</xdr:row>
      <xdr:rowOff>43942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28719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43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141787</xdr:rowOff>
    </xdr:from>
    <xdr:to>
      <xdr:col>11</xdr:col>
      <xdr:colOff>31750</xdr:colOff>
      <xdr:row>82</xdr:row>
      <xdr:rowOff>149921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200687"/>
          <a:ext cx="8890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94419</xdr:rowOff>
    </xdr:from>
    <xdr:to>
      <xdr:col>11</xdr:col>
      <xdr:colOff>82550</xdr:colOff>
      <xdr:row>84</xdr:row>
      <xdr:rowOff>24569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32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9346</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41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68427</xdr:rowOff>
    </xdr:from>
    <xdr:to>
      <xdr:col>7</xdr:col>
      <xdr:colOff>31750</xdr:colOff>
      <xdr:row>83</xdr:row>
      <xdr:rowOff>170027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154804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16563</xdr:rowOff>
    </xdr:from>
    <xdr:to>
      <xdr:col>23</xdr:col>
      <xdr:colOff>184150</xdr:colOff>
      <xdr:row>83</xdr:row>
      <xdr:rowOff>118163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109290</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168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107641</xdr:rowOff>
    </xdr:from>
    <xdr:to>
      <xdr:col>19</xdr:col>
      <xdr:colOff>184150</xdr:colOff>
      <xdr:row>83</xdr:row>
      <xdr:rowOff>37791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47968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935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114015</xdr:rowOff>
    </xdr:from>
    <xdr:to>
      <xdr:col>15</xdr:col>
      <xdr:colOff>133350</xdr:colOff>
      <xdr:row>83</xdr:row>
      <xdr:rowOff>44165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54342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94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99121</xdr:rowOff>
    </xdr:from>
    <xdr:to>
      <xdr:col>11</xdr:col>
      <xdr:colOff>82550</xdr:colOff>
      <xdr:row>83</xdr:row>
      <xdr:rowOff>29271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39448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92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90987</xdr:rowOff>
    </xdr:from>
    <xdr:to>
      <xdr:col>7</xdr:col>
      <xdr:colOff>31750</xdr:colOff>
      <xdr:row>83</xdr:row>
      <xdr:rowOff>21137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4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31314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91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２．８ポイント減少しているが類似団体平均を０．８ポイント上回っている。変動の主な要因は、当町は職員数が少なく経験年数階層の変動が顕著であり、経験年数階層における職員分布の変動により平均給与額に大きな差が出たため寄与率が上昇したものである。今後も住民サービスを低下させることなく、定員の適正化を推進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88</xdr:row>
      <xdr:rowOff>120650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32895"/>
          <a:ext cx="838200" cy="37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13405</xdr:rowOff>
    </xdr:from>
    <xdr:to>
      <xdr:col>77</xdr:col>
      <xdr:colOff>44450</xdr:colOff>
      <xdr:row>88</xdr:row>
      <xdr:rowOff>120650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1010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88</xdr:row>
      <xdr:rowOff>13405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7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158045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86516"/>
          <a:ext cx="8890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134055</xdr:rowOff>
    </xdr:from>
    <xdr:to>
      <xdr:col>73</xdr:col>
      <xdr:colOff>44450</xdr:colOff>
      <xdr:row>88</xdr:row>
      <xdr:rowOff>64205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48982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１．１６ポイント増加しているが、類似団体平均と比較すると１．２７ポイント下回っている。主な要因としては、ごみ処理業務や消防業務を一部事務組合で行っていることや、類似団体に比べ職員数が少ない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町人口が減少しており、職員数規模も小さいため、今後も住民サービスを低下させることなく定員の適正化を推進していく。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116417</xdr:rowOff>
    </xdr:from>
    <xdr:to>
      <xdr:col>81</xdr:col>
      <xdr:colOff>44450</xdr:colOff>
      <xdr:row>60</xdr:row>
      <xdr:rowOff>78256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31967"/>
          <a:ext cx="838200" cy="13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56666</xdr:rowOff>
    </xdr:from>
    <xdr:to>
      <xdr:col>77</xdr:col>
      <xdr:colOff>44450</xdr:colOff>
      <xdr:row>59</xdr:row>
      <xdr:rowOff>116417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72216"/>
          <a:ext cx="8890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56666</xdr:rowOff>
    </xdr:from>
    <xdr:to>
      <xdr:col>72</xdr:col>
      <xdr:colOff>203200</xdr:colOff>
      <xdr:row>59</xdr:row>
      <xdr:rowOff>64709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17221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46325</xdr:rowOff>
    </xdr:from>
    <xdr:to>
      <xdr:col>68</xdr:col>
      <xdr:colOff>152400</xdr:colOff>
      <xdr:row>59</xdr:row>
      <xdr:rowOff>64709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61875"/>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27456</xdr:rowOff>
    </xdr:from>
    <xdr:to>
      <xdr:col>81</xdr:col>
      <xdr:colOff>95250</xdr:colOff>
      <xdr:row>60</xdr:row>
      <xdr:rowOff>129056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43983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65617</xdr:rowOff>
    </xdr:from>
    <xdr:to>
      <xdr:col>77</xdr:col>
      <xdr:colOff>95250</xdr:colOff>
      <xdr:row>59</xdr:row>
      <xdr:rowOff>167217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5944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5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5866</xdr:rowOff>
    </xdr:from>
    <xdr:to>
      <xdr:col>73</xdr:col>
      <xdr:colOff>44450</xdr:colOff>
      <xdr:row>59</xdr:row>
      <xdr:rowOff>107466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117643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13909</xdr:rowOff>
    </xdr:from>
    <xdr:to>
      <xdr:col>68</xdr:col>
      <xdr:colOff>203200</xdr:colOff>
      <xdr:row>59</xdr:row>
      <xdr:rowOff>115509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125686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9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166975</xdr:rowOff>
    </xdr:from>
    <xdr:to>
      <xdr:col>64</xdr:col>
      <xdr:colOff>152400</xdr:colOff>
      <xdr:row>59</xdr:row>
      <xdr:rowOff>97125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107302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7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３．４ポイント下回っているが、老朽化が進んだ既存施設の大規模改修などで地方債の発行額は増加傾向にある。今後は大規模改修の償還は据置期間が終了し、公債費の増加が予想されることから、引き続き、緊急度・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38</xdr:row>
      <xdr:rowOff>171148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6747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171148</xdr:rowOff>
    </xdr:from>
    <xdr:to>
      <xdr:col>77</xdr:col>
      <xdr:colOff>44450</xdr:colOff>
      <xdr:row>39</xdr:row>
      <xdr:rowOff>68641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6862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68641</xdr:rowOff>
    </xdr:from>
    <xdr:to>
      <xdr:col>72</xdr:col>
      <xdr:colOff>203200</xdr:colOff>
      <xdr:row>39</xdr:row>
      <xdr:rowOff>137583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755191"/>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46567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241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108857</xdr:rowOff>
    </xdr:from>
    <xdr:to>
      <xdr:col>81</xdr:col>
      <xdr:colOff>95250</xdr:colOff>
      <xdr:row>39</xdr:row>
      <xdr:rowOff>39007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125384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120348</xdr:rowOff>
    </xdr:from>
    <xdr:to>
      <xdr:col>77</xdr:col>
      <xdr:colOff>95250</xdr:colOff>
      <xdr:row>39</xdr:row>
      <xdr:rowOff>50498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60675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40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17841</xdr:rowOff>
    </xdr:from>
    <xdr:to>
      <xdr:col>73</xdr:col>
      <xdr:colOff>44450</xdr:colOff>
      <xdr:row>39</xdr:row>
      <xdr:rowOff>119441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129618</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将来負担比率は０となっている。要因としては公債費が増加する中でも将来交付税措置のある過疎債等を借入れていることが挙げられる。今後も後世への負担を少しでも軽減するよう、新規事業の実施等について総点検を図り、財政の健全化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千葉県東庄町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12,607
12,184
46.25
7,252,333
6,793,348
436,313
4,188,335
5,021,109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１．１ポイント増加しているが、類似団体平均を０．８ポイント下回っている。主な要因としては、類似団体に比べ職員数が少ないことが挙げられる。今後も適正な定員管理に努め、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12700</xdr:rowOff>
    </xdr:from>
    <xdr:to>
      <xdr:col>24</xdr:col>
      <xdr:colOff>25400</xdr:colOff>
      <xdr:row>35</xdr:row>
      <xdr:rowOff>75565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01345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138430</xdr:rowOff>
    </xdr:from>
    <xdr:to>
      <xdr:col>19</xdr:col>
      <xdr:colOff>187325</xdr:colOff>
      <xdr:row>35</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9677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98425</xdr:rowOff>
    </xdr:from>
    <xdr:to>
      <xdr:col>15</xdr:col>
      <xdr:colOff>98425</xdr:colOff>
      <xdr:row>34</xdr:row>
      <xdr:rowOff>138430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9277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98425</xdr:rowOff>
    </xdr:from>
    <xdr:to>
      <xdr:col>11</xdr:col>
      <xdr:colOff>9525</xdr:colOff>
      <xdr:row>35</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9277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24765</xdr:rowOff>
    </xdr:from>
    <xdr:to>
      <xdr:col>24</xdr:col>
      <xdr:colOff>76200</xdr:colOff>
      <xdr:row>35</xdr:row>
      <xdr:rowOff>126365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41292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87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133350</xdr:rowOff>
    </xdr:from>
    <xdr:to>
      <xdr:col>20</xdr:col>
      <xdr:colOff>38100</xdr:colOff>
      <xdr:row>35</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87630</xdr:rowOff>
    </xdr:from>
    <xdr:to>
      <xdr:col>15</xdr:col>
      <xdr:colOff>149225</xdr:colOff>
      <xdr:row>35</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27957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47625</xdr:rowOff>
    </xdr:from>
    <xdr:to>
      <xdr:col>11</xdr:col>
      <xdr:colOff>60325</xdr:colOff>
      <xdr:row>34</xdr:row>
      <xdr:rowOff>149225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159402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０ポイント増加しているが、類似団体平均を１．３ポイント下回っている。物件費の推移としては、これまでほぼ横ばいであったが、近年の物価高騰による光熱費や燃料費、委託費の増加により上昇傾向となった。今後予定される庁舎及び公民館照明の</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化や老朽化した空調設備の更新と合わせ、省エネを徹底し、物件費の抑制に努める。</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21844</xdr:rowOff>
    </xdr:from>
    <xdr:to>
      <xdr:col>82</xdr:col>
      <xdr:colOff>107950</xdr:colOff>
      <xdr:row>14</xdr:row>
      <xdr:rowOff>67564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221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161290</xdr:rowOff>
    </xdr:from>
    <xdr:to>
      <xdr:col>78</xdr:col>
      <xdr:colOff>69850</xdr:colOff>
      <xdr:row>14</xdr:row>
      <xdr:rowOff>21844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3901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161290</xdr:rowOff>
    </xdr:from>
    <xdr:to>
      <xdr:col>73</xdr:col>
      <xdr:colOff>180975</xdr:colOff>
      <xdr:row>14</xdr:row>
      <xdr:rowOff>3556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3901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xdr:rowOff>
    </xdr:from>
    <xdr:to>
      <xdr:col>69</xdr:col>
      <xdr:colOff>92075</xdr:colOff>
      <xdr:row>14</xdr:row>
      <xdr:rowOff>21844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038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xdr:rowOff>
    </xdr:from>
    <xdr:to>
      <xdr:col>82</xdr:col>
      <xdr:colOff>158750</xdr:colOff>
      <xdr:row>14</xdr:row>
      <xdr:rowOff>118364</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1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33291</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6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142494</xdr:rowOff>
    </xdr:from>
    <xdr:to>
      <xdr:col>78</xdr:col>
      <xdr:colOff>120650</xdr:colOff>
      <xdr:row>14</xdr:row>
      <xdr:rowOff>72644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82821</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40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110490</xdr:rowOff>
    </xdr:from>
    <xdr:to>
      <xdr:col>74</xdr:col>
      <xdr:colOff>31750</xdr:colOff>
      <xdr:row>14</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50817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124206</xdr:rowOff>
    </xdr:from>
    <xdr:to>
      <xdr:col>69</xdr:col>
      <xdr:colOff>142875</xdr:colOff>
      <xdr:row>14</xdr:row>
      <xdr:rowOff>54356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5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64533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2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142494</xdr:rowOff>
    </xdr:from>
    <xdr:to>
      <xdr:col>65</xdr:col>
      <xdr:colOff>53975</xdr:colOff>
      <xdr:row>14</xdr:row>
      <xdr:rowOff>72644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82821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4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前年度と比較して１．１ポイント増加し、類似団体平均を０．３ポイント上回っている。増加の主な要因としては、物価高騰に対する交付金の増加がある。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56</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567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57</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5567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57</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186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56</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186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０．１ポイント減少しているが、類似団体平均を１．１ポイント上回っている。近年は横ばいの傾向にあるが、今後も町民の健康づくりや介護予防の推進により、医療費や介護給付費の抑制を図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57</xdr:row>
      <xdr:rowOff>107950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867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19050</xdr:rowOff>
    </xdr:from>
    <xdr:to>
      <xdr:col>73</xdr:col>
      <xdr:colOff>180975</xdr:colOff>
      <xdr:row>57</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791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19050</xdr:rowOff>
    </xdr:from>
    <xdr:to>
      <xdr:col>69</xdr:col>
      <xdr:colOff>92075</xdr:colOff>
      <xdr:row>58</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791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139700</xdr:rowOff>
    </xdr:from>
    <xdr:to>
      <xdr:col>69</xdr:col>
      <xdr:colOff>142875</xdr:colOff>
      <xdr:row>57</xdr:row>
      <xdr:rowOff>69850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３ポイント増加しており、類似団体平均と比較すると６．３ポイント上回っている。補助費等の増加の主な要因としては、町内畜産農家に対する畜産クラスター事業が挙げられる。また、ごみ処理業務や消防業務を一部事務組合で行っているため、負担金として支出しているためこの負担金の増加も影響している。今後も一部事務組合に対し、構成町として更なる行政改革を要請していく。</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8890</xdr:rowOff>
    </xdr:from>
    <xdr:to>
      <xdr:col>82</xdr:col>
      <xdr:colOff>107950</xdr:colOff>
      <xdr:row>39</xdr:row>
      <xdr:rowOff>107950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6954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104140</xdr:rowOff>
    </xdr:from>
    <xdr:to>
      <xdr:col>78</xdr:col>
      <xdr:colOff>69850</xdr:colOff>
      <xdr:row>39</xdr:row>
      <xdr:rowOff>8890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619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43180</xdr:rowOff>
    </xdr:from>
    <xdr:to>
      <xdr:col>73</xdr:col>
      <xdr:colOff>180975</xdr:colOff>
      <xdr:row>38</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558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123190</xdr:rowOff>
    </xdr:from>
    <xdr:to>
      <xdr:col>69</xdr:col>
      <xdr:colOff>92075</xdr:colOff>
      <xdr:row>38</xdr:row>
      <xdr:rowOff>43180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66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57150</xdr:rowOff>
    </xdr:from>
    <xdr:to>
      <xdr:col>82</xdr:col>
      <xdr:colOff>158750</xdr:colOff>
      <xdr:row>39</xdr:row>
      <xdr:rowOff>158750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29227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129540</xdr:rowOff>
    </xdr:from>
    <xdr:to>
      <xdr:col>78</xdr:col>
      <xdr:colOff>120650</xdr:colOff>
      <xdr:row>39</xdr:row>
      <xdr:rowOff>59690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44467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53340</xdr:rowOff>
    </xdr:from>
    <xdr:to>
      <xdr:col>74</xdr:col>
      <xdr:colOff>31750</xdr:colOff>
      <xdr:row>38</xdr:row>
      <xdr:rowOff>154940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139717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163830</xdr:rowOff>
    </xdr:from>
    <xdr:to>
      <xdr:col>69</xdr:col>
      <xdr:colOff>142875</xdr:colOff>
      <xdr:row>38</xdr:row>
      <xdr:rowOff>93980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78757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72390</xdr:rowOff>
    </xdr:from>
    <xdr:to>
      <xdr:col>65</xdr:col>
      <xdr:colOff>53975</xdr:colOff>
      <xdr:row>38</xdr:row>
      <xdr:rowOff>2540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158767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比１．４ポイント増加しているが、類似団体平均を１．７ポイント下回っている。増加の要因としては、給食センター新設工事の財源とした地方債の元金償還が始まったことが挙げられる。新規地方債の発行を極力抑えることにより、後年度の負担を減らすよう財政運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44704</xdr:rowOff>
    </xdr:from>
    <xdr:to>
      <xdr:col>24</xdr:col>
      <xdr:colOff>25400</xdr:colOff>
      <xdr:row>76</xdr:row>
      <xdr:rowOff>108713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074904"/>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30987</xdr:rowOff>
    </xdr:from>
    <xdr:to>
      <xdr:col>19</xdr:col>
      <xdr:colOff>187325</xdr:colOff>
      <xdr:row>76</xdr:row>
      <xdr:rowOff>44704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611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165863</xdr:rowOff>
    </xdr:from>
    <xdr:to>
      <xdr:col>15</xdr:col>
      <xdr:colOff>98425</xdr:colOff>
      <xdr:row>76</xdr:row>
      <xdr:rowOff>30987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246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165863</xdr:rowOff>
    </xdr:from>
    <xdr:to>
      <xdr:col>11</xdr:col>
      <xdr:colOff>9525</xdr:colOff>
      <xdr:row>76</xdr:row>
      <xdr:rowOff>44704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2461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165354</xdr:rowOff>
    </xdr:from>
    <xdr:to>
      <xdr:col>20</xdr:col>
      <xdr:colOff>38100</xdr:colOff>
      <xdr:row>76</xdr:row>
      <xdr:rowOff>95504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105681</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151637</xdr:rowOff>
    </xdr:from>
    <xdr:to>
      <xdr:col>15</xdr:col>
      <xdr:colOff>149225</xdr:colOff>
      <xdr:row>76</xdr:row>
      <xdr:rowOff>81787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91965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115062</xdr:rowOff>
    </xdr:from>
    <xdr:to>
      <xdr:col>11</xdr:col>
      <xdr:colOff>60325</xdr:colOff>
      <xdr:row>76</xdr:row>
      <xdr:rowOff>45213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165354</xdr:rowOff>
    </xdr:from>
    <xdr:to>
      <xdr:col>6</xdr:col>
      <xdr:colOff>171450</xdr:colOff>
      <xdr:row>76</xdr:row>
      <xdr:rowOff>95504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105681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８０．６ポイントで、類似団体平均を５．６ポイント上回っている。前年度からの増加要因としては、物件費、補助費等が挙げられるが、中でも補助費等が占める割合が最も大きい。それぞれ、単年度の補助事業や物価高騰といったことが主な要因であるが、事業内容の見直し等により事業費の減少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97282</xdr:rowOff>
    </xdr:from>
    <xdr:to>
      <xdr:col>82</xdr:col>
      <xdr:colOff>107950</xdr:colOff>
      <xdr:row>76</xdr:row>
      <xdr:rowOff>26415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56032"/>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83566</xdr:rowOff>
    </xdr:from>
    <xdr:to>
      <xdr:col>78</xdr:col>
      <xdr:colOff>69850</xdr:colOff>
      <xdr:row>75</xdr:row>
      <xdr:rowOff>97282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423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163576</xdr:rowOff>
    </xdr:from>
    <xdr:to>
      <xdr:col>73</xdr:col>
      <xdr:colOff>180975</xdr:colOff>
      <xdr:row>75</xdr:row>
      <xdr:rowOff>83566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508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163576</xdr:rowOff>
    </xdr:from>
    <xdr:to>
      <xdr:col>69</xdr:col>
      <xdr:colOff>92075</xdr:colOff>
      <xdr:row>75</xdr:row>
      <xdr:rowOff>60706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508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147065</xdr:rowOff>
    </xdr:from>
    <xdr:to>
      <xdr:col>82</xdr:col>
      <xdr:colOff>158750</xdr:colOff>
      <xdr:row>76</xdr:row>
      <xdr:rowOff>77215</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119142</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46482</xdr:rowOff>
    </xdr:from>
    <xdr:to>
      <xdr:col>78</xdr:col>
      <xdr:colOff>120650</xdr:colOff>
      <xdr:row>75</xdr:row>
      <xdr:rowOff>148081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132859</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91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32766</xdr:rowOff>
    </xdr:from>
    <xdr:to>
      <xdr:col>74</xdr:col>
      <xdr:colOff>31750</xdr:colOff>
      <xdr:row>75</xdr:row>
      <xdr:rowOff>134366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112776</xdr:rowOff>
    </xdr:from>
    <xdr:to>
      <xdr:col>69</xdr:col>
      <xdr:colOff>142875</xdr:colOff>
      <xdr:row>75</xdr:row>
      <xdr:rowOff>42926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27703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88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xdr:rowOff>
    </xdr:from>
    <xdr:to>
      <xdr:col>65</xdr:col>
      <xdr:colOff>53975</xdr:colOff>
      <xdr:row>75</xdr:row>
      <xdr:rowOff>111506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96283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5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千葉県東庄町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13142</xdr:rowOff>
    </xdr:from>
    <xdr:to>
      <xdr:col>29</xdr:col>
      <xdr:colOff>127000</xdr:colOff>
      <xdr:row>19</xdr:row>
      <xdr:rowOff>89380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318317"/>
          <a:ext cx="647700" cy="76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89380</xdr:rowOff>
    </xdr:from>
    <xdr:to>
      <xdr:col>26</xdr:col>
      <xdr:colOff>50800</xdr:colOff>
      <xdr:row>19</xdr:row>
      <xdr:rowOff>125053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394555"/>
          <a:ext cx="698500" cy="35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123670</xdr:rowOff>
    </xdr:from>
    <xdr:to>
      <xdr:col>22</xdr:col>
      <xdr:colOff>114300</xdr:colOff>
      <xdr:row>19</xdr:row>
      <xdr:rowOff>125053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428845"/>
          <a:ext cx="698500" cy="1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123670</xdr:rowOff>
    </xdr:from>
    <xdr:to>
      <xdr:col>18</xdr:col>
      <xdr:colOff>177800</xdr:colOff>
      <xdr:row>19</xdr:row>
      <xdr:rowOff>131825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428845"/>
          <a:ext cx="698500" cy="8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133792</xdr:rowOff>
    </xdr:from>
    <xdr:to>
      <xdr:col>29</xdr:col>
      <xdr:colOff>177800</xdr:colOff>
      <xdr:row>19</xdr:row>
      <xdr:rowOff>63942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267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42369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7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38580</xdr:rowOff>
    </xdr:from>
    <xdr:to>
      <xdr:col>26</xdr:col>
      <xdr:colOff>101600</xdr:colOff>
      <xdr:row>19</xdr:row>
      <xdr:rowOff>140180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343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124957</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430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74253</xdr:rowOff>
    </xdr:from>
    <xdr:to>
      <xdr:col>22</xdr:col>
      <xdr:colOff>165100</xdr:colOff>
      <xdr:row>20</xdr:row>
      <xdr:rowOff>4403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379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160630</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4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72870</xdr:rowOff>
    </xdr:from>
    <xdr:to>
      <xdr:col>19</xdr:col>
      <xdr:colOff>38100</xdr:colOff>
      <xdr:row>20</xdr:row>
      <xdr:rowOff>3020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78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159247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46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81025</xdr:rowOff>
    </xdr:from>
    <xdr:to>
      <xdr:col>15</xdr:col>
      <xdr:colOff>101600</xdr:colOff>
      <xdr:row>20</xdr:row>
      <xdr:rowOff>11175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86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167402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4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22255</xdr:rowOff>
    </xdr:from>
    <xdr:to>
      <xdr:col>29</xdr:col>
      <xdr:colOff>127000</xdr:colOff>
      <xdr:row>37</xdr:row>
      <xdr:rowOff>34897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7146955"/>
          <a:ext cx="647700" cy="12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34897</xdr:rowOff>
    </xdr:from>
    <xdr:to>
      <xdr:col>26</xdr:col>
      <xdr:colOff>50800</xdr:colOff>
      <xdr:row>37</xdr:row>
      <xdr:rowOff>50167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7159597"/>
          <a:ext cx="698500" cy="15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23421</xdr:rowOff>
    </xdr:from>
    <xdr:to>
      <xdr:col>22</xdr:col>
      <xdr:colOff>114300</xdr:colOff>
      <xdr:row>37</xdr:row>
      <xdr:rowOff>50167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3606800" y="7148121"/>
          <a:ext cx="698500" cy="26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139573</xdr:rowOff>
    </xdr:from>
    <xdr:to>
      <xdr:col>18</xdr:col>
      <xdr:colOff>177800</xdr:colOff>
      <xdr:row>37</xdr:row>
      <xdr:rowOff>23421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2908300" y="7092823"/>
          <a:ext cx="698500" cy="55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142905</xdr:rowOff>
    </xdr:from>
    <xdr:to>
      <xdr:col>29</xdr:col>
      <xdr:colOff>177800</xdr:colOff>
      <xdr:row>37</xdr:row>
      <xdr:rowOff>73055</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7096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114982</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706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155547</xdr:rowOff>
    </xdr:from>
    <xdr:to>
      <xdr:col>26</xdr:col>
      <xdr:colOff>101600</xdr:colOff>
      <xdr:row>37</xdr:row>
      <xdr:rowOff>85697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7108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70474</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719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170817</xdr:rowOff>
    </xdr:from>
    <xdr:to>
      <xdr:col>22</xdr:col>
      <xdr:colOff>165100</xdr:colOff>
      <xdr:row>37</xdr:row>
      <xdr:rowOff>100967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7124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85744</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721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144071</xdr:rowOff>
    </xdr:from>
    <xdr:to>
      <xdr:col>19</xdr:col>
      <xdr:colOff>38100</xdr:colOff>
      <xdr:row>37</xdr:row>
      <xdr:rowOff>74221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7097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58998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718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88773</xdr:rowOff>
    </xdr:from>
    <xdr:to>
      <xdr:col>15</xdr:col>
      <xdr:colOff>101600</xdr:colOff>
      <xdr:row>37</xdr:row>
      <xdr:rowOff>18923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7042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3700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128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千葉県東庄町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12,607
12,184
46.25
7,252,333
6,793,348
436,313
4,188,335
5,021,109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155223</xdr:rowOff>
    </xdr:from>
    <xdr:to>
      <xdr:col>24</xdr:col>
      <xdr:colOff>63500</xdr:colOff>
      <xdr:row>38</xdr:row>
      <xdr:rowOff>78446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98873"/>
          <a:ext cx="838200" cy="9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78446</xdr:rowOff>
    </xdr:from>
    <xdr:to>
      <xdr:col>19</xdr:col>
      <xdr:colOff>177800</xdr:colOff>
      <xdr:row>38</xdr:row>
      <xdr:rowOff>128270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93546"/>
          <a:ext cx="889000" cy="4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128270</xdr:rowOff>
    </xdr:from>
    <xdr:to>
      <xdr:col>15</xdr:col>
      <xdr:colOff>50800</xdr:colOff>
      <xdr:row>38</xdr:row>
      <xdr:rowOff>131198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43370"/>
          <a:ext cx="889000" cy="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131198</xdr:rowOff>
    </xdr:from>
    <xdr:to>
      <xdr:col>10</xdr:col>
      <xdr:colOff>114300</xdr:colOff>
      <xdr:row>38</xdr:row>
      <xdr:rowOff>166794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46298"/>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104423</xdr:rowOff>
    </xdr:from>
    <xdr:to>
      <xdr:col>24</xdr:col>
      <xdr:colOff>114300</xdr:colOff>
      <xdr:row>38</xdr:row>
      <xdr:rowOff>34573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4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82850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27646</xdr:rowOff>
    </xdr:from>
    <xdr:to>
      <xdr:col>20</xdr:col>
      <xdr:colOff>38100</xdr:colOff>
      <xdr:row>38</xdr:row>
      <xdr:rowOff>129246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120373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3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77470</xdr:rowOff>
    </xdr:from>
    <xdr:to>
      <xdr:col>15</xdr:col>
      <xdr:colOff>101600</xdr:colOff>
      <xdr:row>39</xdr:row>
      <xdr:rowOff>7620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170197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8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80398</xdr:rowOff>
    </xdr:from>
    <xdr:to>
      <xdr:col>10</xdr:col>
      <xdr:colOff>165100</xdr:colOff>
      <xdr:row>39</xdr:row>
      <xdr:rowOff>10548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9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1675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8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115994</xdr:rowOff>
    </xdr:from>
    <xdr:to>
      <xdr:col>6</xdr:col>
      <xdr:colOff>38100</xdr:colOff>
      <xdr:row>39</xdr:row>
      <xdr:rowOff>46144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37271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2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54855</xdr:rowOff>
    </xdr:from>
    <xdr:to>
      <xdr:col>24</xdr:col>
      <xdr:colOff>63500</xdr:colOff>
      <xdr:row>57</xdr:row>
      <xdr:rowOff>136061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27505"/>
          <a:ext cx="838200" cy="8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109757</xdr:rowOff>
    </xdr:from>
    <xdr:to>
      <xdr:col>19</xdr:col>
      <xdr:colOff>177800</xdr:colOff>
      <xdr:row>57</xdr:row>
      <xdr:rowOff>136061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882407"/>
          <a:ext cx="889000" cy="2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109757</xdr:rowOff>
    </xdr:from>
    <xdr:to>
      <xdr:col>15</xdr:col>
      <xdr:colOff>50800</xdr:colOff>
      <xdr:row>57</xdr:row>
      <xdr:rowOff>129463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82407"/>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129463</xdr:rowOff>
    </xdr:from>
    <xdr:to>
      <xdr:col>10</xdr:col>
      <xdr:colOff>114300</xdr:colOff>
      <xdr:row>57</xdr:row>
      <xdr:rowOff>136572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02113"/>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4055</xdr:rowOff>
    </xdr:from>
    <xdr:to>
      <xdr:col>24</xdr:col>
      <xdr:colOff>114300</xdr:colOff>
      <xdr:row>57</xdr:row>
      <xdr:rowOff>105655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90432</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9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85261</xdr:rowOff>
    </xdr:from>
    <xdr:to>
      <xdr:col>20</xdr:col>
      <xdr:colOff>38100</xdr:colOff>
      <xdr:row>58</xdr:row>
      <xdr:rowOff>15411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6538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95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58957</xdr:rowOff>
    </xdr:from>
    <xdr:to>
      <xdr:col>15</xdr:col>
      <xdr:colOff>101600</xdr:colOff>
      <xdr:row>57</xdr:row>
      <xdr:rowOff>160557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3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151684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92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78663</xdr:rowOff>
    </xdr:from>
    <xdr:to>
      <xdr:col>10</xdr:col>
      <xdr:colOff>165100</xdr:colOff>
      <xdr:row>58</xdr:row>
      <xdr:rowOff>8813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5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171390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85772</xdr:rowOff>
    </xdr:from>
    <xdr:to>
      <xdr:col>6</xdr:col>
      <xdr:colOff>38100</xdr:colOff>
      <xdr:row>58</xdr:row>
      <xdr:rowOff>15922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5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7049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5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16047</xdr:rowOff>
    </xdr:from>
    <xdr:to>
      <xdr:col>24</xdr:col>
      <xdr:colOff>63500</xdr:colOff>
      <xdr:row>79</xdr:row>
      <xdr:rowOff>27096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60597"/>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22409</xdr:rowOff>
    </xdr:from>
    <xdr:to>
      <xdr:col>19</xdr:col>
      <xdr:colOff>177800</xdr:colOff>
      <xdr:row>79</xdr:row>
      <xdr:rowOff>27096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66959"/>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22409</xdr:rowOff>
    </xdr:from>
    <xdr:to>
      <xdr:col>15</xdr:col>
      <xdr:colOff>50800</xdr:colOff>
      <xdr:row>79</xdr:row>
      <xdr:rowOff>32144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66959"/>
          <a:ext cx="889000" cy="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26105</xdr:rowOff>
    </xdr:from>
    <xdr:to>
      <xdr:col>10</xdr:col>
      <xdr:colOff>114300</xdr:colOff>
      <xdr:row>79</xdr:row>
      <xdr:rowOff>32144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70655"/>
          <a:ext cx="8890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136697</xdr:rowOff>
    </xdr:from>
    <xdr:to>
      <xdr:col>24</xdr:col>
      <xdr:colOff>114300</xdr:colOff>
      <xdr:row>79</xdr:row>
      <xdr:rowOff>66847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51624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147746</xdr:rowOff>
    </xdr:from>
    <xdr:to>
      <xdr:col>20</xdr:col>
      <xdr:colOff>38100</xdr:colOff>
      <xdr:row>79</xdr:row>
      <xdr:rowOff>77896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2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69023</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608017" y="13613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143059</xdr:rowOff>
    </xdr:from>
    <xdr:to>
      <xdr:col>15</xdr:col>
      <xdr:colOff>101600</xdr:colOff>
      <xdr:row>79</xdr:row>
      <xdr:rowOff>73209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1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64336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0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152794</xdr:rowOff>
    </xdr:from>
    <xdr:to>
      <xdr:col>10</xdr:col>
      <xdr:colOff>165100</xdr:colOff>
      <xdr:row>79</xdr:row>
      <xdr:rowOff>82944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74071</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830017" y="13618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146755</xdr:rowOff>
    </xdr:from>
    <xdr:to>
      <xdr:col>6</xdr:col>
      <xdr:colOff>38100</xdr:colOff>
      <xdr:row>79</xdr:row>
      <xdr:rowOff>76905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68032</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941017" y="13612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116230</xdr:rowOff>
    </xdr:from>
    <xdr:to>
      <xdr:col>24</xdr:col>
      <xdr:colOff>63500</xdr:colOff>
      <xdr:row>96</xdr:row>
      <xdr:rowOff>11570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03980"/>
          <a:ext cx="838200" cy="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11570</xdr:rowOff>
    </xdr:from>
    <xdr:to>
      <xdr:col>19</xdr:col>
      <xdr:colOff>177800</xdr:colOff>
      <xdr:row>96</xdr:row>
      <xdr:rowOff>122479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70770"/>
          <a:ext cx="889000" cy="11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10122</xdr:rowOff>
    </xdr:from>
    <xdr:to>
      <xdr:col>15</xdr:col>
      <xdr:colOff>50800</xdr:colOff>
      <xdr:row>96</xdr:row>
      <xdr:rowOff>122479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469322"/>
          <a:ext cx="889000" cy="11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10122</xdr:rowOff>
    </xdr:from>
    <xdr:to>
      <xdr:col>10</xdr:col>
      <xdr:colOff>114300</xdr:colOff>
      <xdr:row>97</xdr:row>
      <xdr:rowOff>110261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69322"/>
          <a:ext cx="889000" cy="27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65430</xdr:rowOff>
    </xdr:from>
    <xdr:to>
      <xdr:col>24</xdr:col>
      <xdr:colOff>114300</xdr:colOff>
      <xdr:row>95</xdr:row>
      <xdr:rowOff>167030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5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43857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3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132220</xdr:rowOff>
    </xdr:from>
    <xdr:to>
      <xdr:col>20</xdr:col>
      <xdr:colOff>38100</xdr:colOff>
      <xdr:row>96</xdr:row>
      <xdr:rowOff>62370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53497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71679</xdr:rowOff>
    </xdr:from>
    <xdr:to>
      <xdr:col>15</xdr:col>
      <xdr:colOff>101600</xdr:colOff>
      <xdr:row>97</xdr:row>
      <xdr:rowOff>1829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3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164406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2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130772</xdr:rowOff>
    </xdr:from>
    <xdr:to>
      <xdr:col>10</xdr:col>
      <xdr:colOff>165100</xdr:colOff>
      <xdr:row>96</xdr:row>
      <xdr:rowOff>60922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52049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59461</xdr:rowOff>
    </xdr:from>
    <xdr:to>
      <xdr:col>6</xdr:col>
      <xdr:colOff>38100</xdr:colOff>
      <xdr:row>97</xdr:row>
      <xdr:rowOff>161061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152188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8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106721</xdr:rowOff>
    </xdr:from>
    <xdr:to>
      <xdr:col>55</xdr:col>
      <xdr:colOff>0</xdr:colOff>
      <xdr:row>36</xdr:row>
      <xdr:rowOff>132465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78921"/>
          <a:ext cx="838200" cy="2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132465</xdr:rowOff>
    </xdr:from>
    <xdr:to>
      <xdr:col>50</xdr:col>
      <xdr:colOff>114300</xdr:colOff>
      <xdr:row>36</xdr:row>
      <xdr:rowOff>156392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04665"/>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142196</xdr:rowOff>
    </xdr:from>
    <xdr:to>
      <xdr:col>45</xdr:col>
      <xdr:colOff>177800</xdr:colOff>
      <xdr:row>36</xdr:row>
      <xdr:rowOff>156392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14396"/>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74382</xdr:rowOff>
    </xdr:from>
    <xdr:to>
      <xdr:col>41</xdr:col>
      <xdr:colOff>50800</xdr:colOff>
      <xdr:row>36</xdr:row>
      <xdr:rowOff>142196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03682"/>
          <a:ext cx="889000" cy="4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55921</xdr:rowOff>
    </xdr:from>
    <xdr:to>
      <xdr:col>55</xdr:col>
      <xdr:colOff>50800</xdr:colOff>
      <xdr:row>36</xdr:row>
      <xdr:rowOff>157521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34348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0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81665</xdr:rowOff>
    </xdr:from>
    <xdr:to>
      <xdr:col>50</xdr:col>
      <xdr:colOff>165100</xdr:colOff>
      <xdr:row>37</xdr:row>
      <xdr:rowOff>11815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5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4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105592</xdr:rowOff>
    </xdr:from>
    <xdr:to>
      <xdr:col>46</xdr:col>
      <xdr:colOff>38100</xdr:colOff>
      <xdr:row>37</xdr:row>
      <xdr:rowOff>35742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26869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7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91396</xdr:rowOff>
    </xdr:from>
    <xdr:to>
      <xdr:col>41</xdr:col>
      <xdr:colOff>101600</xdr:colOff>
      <xdr:row>37</xdr:row>
      <xdr:rowOff>21546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3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23582</xdr:rowOff>
    </xdr:from>
    <xdr:to>
      <xdr:col>36</xdr:col>
      <xdr:colOff>165100</xdr:colOff>
      <xdr:row>34</xdr:row>
      <xdr:rowOff>125182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5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116309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4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53192</xdr:rowOff>
    </xdr:from>
    <xdr:to>
      <xdr:col>55</xdr:col>
      <xdr:colOff>0</xdr:colOff>
      <xdr:row>58</xdr:row>
      <xdr:rowOff>129489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97292"/>
          <a:ext cx="838200" cy="7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53192</xdr:rowOff>
    </xdr:from>
    <xdr:to>
      <xdr:col>50</xdr:col>
      <xdr:colOff>114300</xdr:colOff>
      <xdr:row>58</xdr:row>
      <xdr:rowOff>130358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97292"/>
          <a:ext cx="889000" cy="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126586</xdr:rowOff>
    </xdr:from>
    <xdr:to>
      <xdr:col>45</xdr:col>
      <xdr:colOff>177800</xdr:colOff>
      <xdr:row>58</xdr:row>
      <xdr:rowOff>130358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70686"/>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37571</xdr:rowOff>
    </xdr:from>
    <xdr:to>
      <xdr:col>41</xdr:col>
      <xdr:colOff>50800</xdr:colOff>
      <xdr:row>58</xdr:row>
      <xdr:rowOff>126586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81671"/>
          <a:ext cx="889000" cy="8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78689</xdr:rowOff>
    </xdr:from>
    <xdr:to>
      <xdr:col>55</xdr:col>
      <xdr:colOff>50800</xdr:colOff>
      <xdr:row>59</xdr:row>
      <xdr:rowOff>8839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165066</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3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2392</xdr:rowOff>
    </xdr:from>
    <xdr:to>
      <xdr:col>50</xdr:col>
      <xdr:colOff>165100</xdr:colOff>
      <xdr:row>58</xdr:row>
      <xdr:rowOff>103992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4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95119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3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79558</xdr:rowOff>
    </xdr:from>
    <xdr:to>
      <xdr:col>46</xdr:col>
      <xdr:colOff>38100</xdr:colOff>
      <xdr:row>59</xdr:row>
      <xdr:rowOff>9708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835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75786</xdr:rowOff>
    </xdr:from>
    <xdr:to>
      <xdr:col>41</xdr:col>
      <xdr:colOff>101600</xdr:colOff>
      <xdr:row>59</xdr:row>
      <xdr:rowOff>5936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1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168513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1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158221</xdr:rowOff>
    </xdr:from>
    <xdr:to>
      <xdr:col>36</xdr:col>
      <xdr:colOff>165100</xdr:colOff>
      <xdr:row>58</xdr:row>
      <xdr:rowOff>88371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3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79498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2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83914</xdr:rowOff>
    </xdr:from>
    <xdr:to>
      <xdr:col>55</xdr:col>
      <xdr:colOff>0</xdr:colOff>
      <xdr:row>78</xdr:row>
      <xdr:rowOff>96434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57014"/>
          <a:ext cx="838200" cy="1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83914</xdr:rowOff>
    </xdr:from>
    <xdr:to>
      <xdr:col>50</xdr:col>
      <xdr:colOff>114300</xdr:colOff>
      <xdr:row>78</xdr:row>
      <xdr:rowOff>92232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57014"/>
          <a:ext cx="889000" cy="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58950</xdr:rowOff>
    </xdr:from>
    <xdr:to>
      <xdr:col>45</xdr:col>
      <xdr:colOff>177800</xdr:colOff>
      <xdr:row>78</xdr:row>
      <xdr:rowOff>92232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32050"/>
          <a:ext cx="889000" cy="3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118694</xdr:rowOff>
    </xdr:from>
    <xdr:to>
      <xdr:col>41</xdr:col>
      <xdr:colOff>50800</xdr:colOff>
      <xdr:row>78</xdr:row>
      <xdr:rowOff>58950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20344"/>
          <a:ext cx="889000" cy="11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45634</xdr:rowOff>
    </xdr:from>
    <xdr:to>
      <xdr:col>55</xdr:col>
      <xdr:colOff>50800</xdr:colOff>
      <xdr:row>78</xdr:row>
      <xdr:rowOff>147234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145637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33114</xdr:rowOff>
    </xdr:from>
    <xdr:to>
      <xdr:col>50</xdr:col>
      <xdr:colOff>165100</xdr:colOff>
      <xdr:row>78</xdr:row>
      <xdr:rowOff>134714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0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125841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9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41432</xdr:rowOff>
    </xdr:from>
    <xdr:to>
      <xdr:col>46</xdr:col>
      <xdr:colOff>38100</xdr:colOff>
      <xdr:row>78</xdr:row>
      <xdr:rowOff>143032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1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134159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0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8150</xdr:rowOff>
    </xdr:from>
    <xdr:to>
      <xdr:col>41</xdr:col>
      <xdr:colOff>101600</xdr:colOff>
      <xdr:row>78</xdr:row>
      <xdr:rowOff>109750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126277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5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67894</xdr:rowOff>
    </xdr:from>
    <xdr:to>
      <xdr:col>36</xdr:col>
      <xdr:colOff>165100</xdr:colOff>
      <xdr:row>77</xdr:row>
      <xdr:rowOff>169494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6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14571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49896</xdr:rowOff>
    </xdr:from>
    <xdr:to>
      <xdr:col>55</xdr:col>
      <xdr:colOff>0</xdr:colOff>
      <xdr:row>98</xdr:row>
      <xdr:rowOff>42709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80546"/>
          <a:ext cx="838200" cy="16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49896</xdr:rowOff>
    </xdr:from>
    <xdr:to>
      <xdr:col>50</xdr:col>
      <xdr:colOff>114300</xdr:colOff>
      <xdr:row>98</xdr:row>
      <xdr:rowOff>49828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80546"/>
          <a:ext cx="889000" cy="17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49828</xdr:rowOff>
    </xdr:from>
    <xdr:to>
      <xdr:col>45</xdr:col>
      <xdr:colOff>177800</xdr:colOff>
      <xdr:row>98</xdr:row>
      <xdr:rowOff>107152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51928"/>
          <a:ext cx="889000" cy="5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107152</xdr:rowOff>
    </xdr:from>
    <xdr:to>
      <xdr:col>41</xdr:col>
      <xdr:colOff>50800</xdr:colOff>
      <xdr:row>98</xdr:row>
      <xdr:rowOff>125230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09252"/>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163359</xdr:rowOff>
    </xdr:from>
    <xdr:to>
      <xdr:col>55</xdr:col>
      <xdr:colOff>50800</xdr:colOff>
      <xdr:row>98</xdr:row>
      <xdr:rowOff>93509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9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78286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0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170546</xdr:rowOff>
    </xdr:from>
    <xdr:to>
      <xdr:col>50</xdr:col>
      <xdr:colOff>165100</xdr:colOff>
      <xdr:row>97</xdr:row>
      <xdr:rowOff>100696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91823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2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170478</xdr:rowOff>
    </xdr:from>
    <xdr:to>
      <xdr:col>46</xdr:col>
      <xdr:colOff>38100</xdr:colOff>
      <xdr:row>98</xdr:row>
      <xdr:rowOff>100628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0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91755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9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56352</xdr:rowOff>
    </xdr:from>
    <xdr:to>
      <xdr:col>41</xdr:col>
      <xdr:colOff>101600</xdr:colOff>
      <xdr:row>98</xdr:row>
      <xdr:rowOff>157952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149079</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26428" y="1695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74430</xdr:rowOff>
    </xdr:from>
    <xdr:to>
      <xdr:col>36</xdr:col>
      <xdr:colOff>165100</xdr:colOff>
      <xdr:row>99</xdr:row>
      <xdr:rowOff>4580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167157</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96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25195</xdr:rowOff>
    </xdr:from>
    <xdr:to>
      <xdr:col>85</xdr:col>
      <xdr:colOff>127000</xdr:colOff>
      <xdr:row>38</xdr:row>
      <xdr:rowOff>25395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540295"/>
          <a:ext cx="8382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25395</xdr:rowOff>
    </xdr:from>
    <xdr:to>
      <xdr:col>81</xdr:col>
      <xdr:colOff>50800</xdr:colOff>
      <xdr:row>38</xdr:row>
      <xdr:rowOff>25395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40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24600</xdr:rowOff>
    </xdr:from>
    <xdr:to>
      <xdr:col>76</xdr:col>
      <xdr:colOff>114300</xdr:colOff>
      <xdr:row>38</xdr:row>
      <xdr:rowOff>25395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39700"/>
          <a:ext cx="889000" cy="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22680</xdr:rowOff>
    </xdr:from>
    <xdr:to>
      <xdr:col>71</xdr:col>
      <xdr:colOff>177800</xdr:colOff>
      <xdr:row>38</xdr:row>
      <xdr:rowOff>24600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37780"/>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145844</xdr:rowOff>
    </xdr:from>
    <xdr:to>
      <xdr:col>85</xdr:col>
      <xdr:colOff>177800</xdr:colOff>
      <xdr:row>38</xdr:row>
      <xdr:rowOff>75994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313932"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146044</xdr:rowOff>
    </xdr:from>
    <xdr:to>
      <xdr:col>81</xdr:col>
      <xdr:colOff>101600</xdr:colOff>
      <xdr:row>38</xdr:row>
      <xdr:rowOff>76194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67322</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5824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146044</xdr:rowOff>
    </xdr:from>
    <xdr:to>
      <xdr:col>76</xdr:col>
      <xdr:colOff>165100</xdr:colOff>
      <xdr:row>38</xdr:row>
      <xdr:rowOff>76194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67322</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5824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145250</xdr:rowOff>
    </xdr:from>
    <xdr:to>
      <xdr:col>72</xdr:col>
      <xdr:colOff>38100</xdr:colOff>
      <xdr:row>38</xdr:row>
      <xdr:rowOff>75400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66527</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581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143330</xdr:rowOff>
    </xdr:from>
    <xdr:to>
      <xdr:col>67</xdr:col>
      <xdr:colOff>101600</xdr:colOff>
      <xdr:row>38</xdr:row>
      <xdr:rowOff>73479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69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64607</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579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81547</xdr:rowOff>
    </xdr:from>
    <xdr:to>
      <xdr:col>85</xdr:col>
      <xdr:colOff>127000</xdr:colOff>
      <xdr:row>78</xdr:row>
      <xdr:rowOff>165049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454647"/>
          <a:ext cx="838200" cy="8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165049</xdr:rowOff>
    </xdr:from>
    <xdr:to>
      <xdr:col>81</xdr:col>
      <xdr:colOff>50800</xdr:colOff>
      <xdr:row>79</xdr:row>
      <xdr:rowOff>17235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538149"/>
          <a:ext cx="889000" cy="2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17235</xdr:rowOff>
    </xdr:from>
    <xdr:to>
      <xdr:col>76</xdr:col>
      <xdr:colOff>114300</xdr:colOff>
      <xdr:row>79</xdr:row>
      <xdr:rowOff>38912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561785"/>
          <a:ext cx="889000" cy="2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38912</xdr:rowOff>
    </xdr:from>
    <xdr:to>
      <xdr:col>71</xdr:col>
      <xdr:colOff>177800</xdr:colOff>
      <xdr:row>79</xdr:row>
      <xdr:rowOff>40602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583462"/>
          <a:ext cx="889000" cy="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30747</xdr:rowOff>
    </xdr:from>
    <xdr:to>
      <xdr:col>85</xdr:col>
      <xdr:colOff>177800</xdr:colOff>
      <xdr:row>78</xdr:row>
      <xdr:rowOff>132347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40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9174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8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114249</xdr:rowOff>
    </xdr:from>
    <xdr:to>
      <xdr:col>81</xdr:col>
      <xdr:colOff>101600</xdr:colOff>
      <xdr:row>79</xdr:row>
      <xdr:rowOff>44399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48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35526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58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137885</xdr:rowOff>
    </xdr:from>
    <xdr:to>
      <xdr:col>76</xdr:col>
      <xdr:colOff>165100</xdr:colOff>
      <xdr:row>79</xdr:row>
      <xdr:rowOff>68035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5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59162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6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159562</xdr:rowOff>
    </xdr:from>
    <xdr:to>
      <xdr:col>72</xdr:col>
      <xdr:colOff>38100</xdr:colOff>
      <xdr:row>79</xdr:row>
      <xdr:rowOff>89712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5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80839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62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161252</xdr:rowOff>
    </xdr:from>
    <xdr:to>
      <xdr:col>67</xdr:col>
      <xdr:colOff>101600</xdr:colOff>
      <xdr:row>79</xdr:row>
      <xdr:rowOff>91402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53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82529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62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146862</xdr:rowOff>
    </xdr:from>
    <xdr:to>
      <xdr:col>85</xdr:col>
      <xdr:colOff>127000</xdr:colOff>
      <xdr:row>98</xdr:row>
      <xdr:rowOff>35268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77512"/>
          <a:ext cx="838200" cy="5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89964</xdr:rowOff>
    </xdr:from>
    <xdr:to>
      <xdr:col>81</xdr:col>
      <xdr:colOff>50800</xdr:colOff>
      <xdr:row>97</xdr:row>
      <xdr:rowOff>146862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20614"/>
          <a:ext cx="889000" cy="5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89964</xdr:rowOff>
    </xdr:from>
    <xdr:to>
      <xdr:col>76</xdr:col>
      <xdr:colOff>114300</xdr:colOff>
      <xdr:row>99</xdr:row>
      <xdr:rowOff>39954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20614"/>
          <a:ext cx="889000" cy="29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71135</xdr:rowOff>
    </xdr:from>
    <xdr:to>
      <xdr:col>71</xdr:col>
      <xdr:colOff>177800</xdr:colOff>
      <xdr:row>99</xdr:row>
      <xdr:rowOff>39954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873235"/>
          <a:ext cx="889000" cy="14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155918</xdr:rowOff>
    </xdr:from>
    <xdr:to>
      <xdr:col>85</xdr:col>
      <xdr:colOff>177800</xdr:colOff>
      <xdr:row>98</xdr:row>
      <xdr:rowOff>86068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8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134345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96062</xdr:rowOff>
    </xdr:from>
    <xdr:to>
      <xdr:col>81</xdr:col>
      <xdr:colOff>101600</xdr:colOff>
      <xdr:row>98</xdr:row>
      <xdr:rowOff>26212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2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17339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1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39164</xdr:rowOff>
    </xdr:from>
    <xdr:to>
      <xdr:col>76</xdr:col>
      <xdr:colOff>165100</xdr:colOff>
      <xdr:row>97</xdr:row>
      <xdr:rowOff>140764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6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131891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160604</xdr:rowOff>
    </xdr:from>
    <xdr:to>
      <xdr:col>72</xdr:col>
      <xdr:colOff>38100</xdr:colOff>
      <xdr:row>99</xdr:row>
      <xdr:rowOff>90754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6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81881</xdr:rowOff>
    </xdr:from>
    <xdr:ext cx="378565"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4017" y="1705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20335</xdr:rowOff>
    </xdr:from>
    <xdr:to>
      <xdr:col>67</xdr:col>
      <xdr:colOff>101600</xdr:colOff>
      <xdr:row>98</xdr:row>
      <xdr:rowOff>121935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2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113062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1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3706</xdr:rowOff>
    </xdr:from>
    <xdr:to>
      <xdr:col>116</xdr:col>
      <xdr:colOff>63500</xdr:colOff>
      <xdr:row>38</xdr:row>
      <xdr:rowOff>8620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518806"/>
          <a:ext cx="8382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8620</xdr:rowOff>
    </xdr:from>
    <xdr:to>
      <xdr:col>111</xdr:col>
      <xdr:colOff>177800</xdr:colOff>
      <xdr:row>38</xdr:row>
      <xdr:rowOff>52604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523720"/>
          <a:ext cx="889000" cy="4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67305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8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52604</xdr:rowOff>
    </xdr:from>
    <xdr:to>
      <xdr:col>107</xdr:col>
      <xdr:colOff>50800</xdr:colOff>
      <xdr:row>38</xdr:row>
      <xdr:rowOff>71303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567704"/>
          <a:ext cx="8890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71303</xdr:rowOff>
    </xdr:from>
    <xdr:to>
      <xdr:col>102</xdr:col>
      <xdr:colOff>114300</xdr:colOff>
      <xdr:row>38</xdr:row>
      <xdr:rowOff>89408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586403"/>
          <a:ext cx="8890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124356</xdr:rowOff>
    </xdr:from>
    <xdr:to>
      <xdr:col>116</xdr:col>
      <xdr:colOff>114300</xdr:colOff>
      <xdr:row>38</xdr:row>
      <xdr:rowOff>54506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6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102783</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4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129271</xdr:rowOff>
    </xdr:from>
    <xdr:to>
      <xdr:col>112</xdr:col>
      <xdr:colOff>38100</xdr:colOff>
      <xdr:row>38</xdr:row>
      <xdr:rowOff>59421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7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75948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24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1804</xdr:rowOff>
    </xdr:from>
    <xdr:to>
      <xdr:col>107</xdr:col>
      <xdr:colOff>101600</xdr:colOff>
      <xdr:row>38</xdr:row>
      <xdr:rowOff>103404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94531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6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20503</xdr:rowOff>
    </xdr:from>
    <xdr:to>
      <xdr:col>102</xdr:col>
      <xdr:colOff>165100</xdr:colOff>
      <xdr:row>38</xdr:row>
      <xdr:rowOff>122103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3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113230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62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38608</xdr:rowOff>
    </xdr:from>
    <xdr:to>
      <xdr:col>98</xdr:col>
      <xdr:colOff>38100</xdr:colOff>
      <xdr:row>38</xdr:row>
      <xdr:rowOff>140208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131335</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6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95656</xdr:rowOff>
    </xdr:from>
    <xdr:to>
      <xdr:col>116</xdr:col>
      <xdr:colOff>63500</xdr:colOff>
      <xdr:row>58</xdr:row>
      <xdr:rowOff>110134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03975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93104</xdr:rowOff>
    </xdr:from>
    <xdr:to>
      <xdr:col>111</xdr:col>
      <xdr:colOff>177800</xdr:colOff>
      <xdr:row>58</xdr:row>
      <xdr:rowOff>95656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037204"/>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90551</xdr:rowOff>
    </xdr:from>
    <xdr:to>
      <xdr:col>107</xdr:col>
      <xdr:colOff>50800</xdr:colOff>
      <xdr:row>58</xdr:row>
      <xdr:rowOff>93104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34651"/>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90551</xdr:rowOff>
    </xdr:from>
    <xdr:to>
      <xdr:col>102</xdr:col>
      <xdr:colOff>114300</xdr:colOff>
      <xdr:row>58</xdr:row>
      <xdr:rowOff>118097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034651"/>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59334</xdr:rowOff>
    </xdr:from>
    <xdr:to>
      <xdr:col>116</xdr:col>
      <xdr:colOff>114300</xdr:colOff>
      <xdr:row>58</xdr:row>
      <xdr:rowOff>160934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0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146994</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1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44856</xdr:rowOff>
    </xdr:from>
    <xdr:to>
      <xdr:col>112</xdr:col>
      <xdr:colOff>38100</xdr:colOff>
      <xdr:row>58</xdr:row>
      <xdr:rowOff>146456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137583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8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42304</xdr:rowOff>
    </xdr:from>
    <xdr:to>
      <xdr:col>107</xdr:col>
      <xdr:colOff>101600</xdr:colOff>
      <xdr:row>58</xdr:row>
      <xdr:rowOff>143904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135031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07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39751</xdr:rowOff>
    </xdr:from>
    <xdr:to>
      <xdr:col>102</xdr:col>
      <xdr:colOff>165100</xdr:colOff>
      <xdr:row>58</xdr:row>
      <xdr:rowOff>141351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8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132478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07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67297</xdr:rowOff>
    </xdr:from>
    <xdr:to>
      <xdr:col>98</xdr:col>
      <xdr:colOff>38100</xdr:colOff>
      <xdr:row>58</xdr:row>
      <xdr:rowOff>168897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160024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0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5672</xdr:rowOff>
    </xdr:from>
    <xdr:to>
      <xdr:col>116</xdr:col>
      <xdr:colOff>63500</xdr:colOff>
      <xdr:row>75</xdr:row>
      <xdr:rowOff>25766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864422"/>
          <a:ext cx="838200" cy="2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25766</xdr:rowOff>
    </xdr:from>
    <xdr:to>
      <xdr:col>111</xdr:col>
      <xdr:colOff>177800</xdr:colOff>
      <xdr:row>75</xdr:row>
      <xdr:rowOff>62273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884516"/>
          <a:ext cx="889000" cy="3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62273</xdr:rowOff>
    </xdr:from>
    <xdr:to>
      <xdr:col>107</xdr:col>
      <xdr:colOff>50800</xdr:colOff>
      <xdr:row>75</xdr:row>
      <xdr:rowOff>111216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921023"/>
          <a:ext cx="889000" cy="4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111216</xdr:rowOff>
    </xdr:from>
    <xdr:to>
      <xdr:col>102</xdr:col>
      <xdr:colOff>114300</xdr:colOff>
      <xdr:row>75</xdr:row>
      <xdr:rowOff>130304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969966"/>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126322</xdr:rowOff>
    </xdr:from>
    <xdr:to>
      <xdr:col>116</xdr:col>
      <xdr:colOff>114300</xdr:colOff>
      <xdr:row>75</xdr:row>
      <xdr:rowOff>56472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1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104749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79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146416</xdr:rowOff>
    </xdr:from>
    <xdr:to>
      <xdr:col>112</xdr:col>
      <xdr:colOff>38100</xdr:colOff>
      <xdr:row>75</xdr:row>
      <xdr:rowOff>76566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83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67693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92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11473</xdr:rowOff>
    </xdr:from>
    <xdr:to>
      <xdr:col>107</xdr:col>
      <xdr:colOff>101600</xdr:colOff>
      <xdr:row>75</xdr:row>
      <xdr:rowOff>113073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87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104200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6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60416</xdr:rowOff>
    </xdr:from>
    <xdr:to>
      <xdr:col>102</xdr:col>
      <xdr:colOff>165100</xdr:colOff>
      <xdr:row>75</xdr:row>
      <xdr:rowOff>162016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91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153143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01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79504</xdr:rowOff>
    </xdr:from>
    <xdr:to>
      <xdr:col>98</xdr:col>
      <xdr:colOff>38100</xdr:colOff>
      <xdr:row>76</xdr:row>
      <xdr:rowOff>9655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382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782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03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歳出決算は５３８，８５５円となっている。主な構成項目のうち、住民一人当たりの人件費は８６，３２４円となっており、類似団体平均と比較して３１，８０７円下回っている（類似団体内４９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５５）。</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住民一人当たりの物件費は８７，２６９円で、類似団体平均と比較して３２，８９２円下回っている（４５位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５５）。これら消費的経費については、歳出抑制が図られており、今後も継続して経費削減に努める。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千葉県東庄町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12,607
12,184
46.25
7,252,333
6,793,348
436,313
4,188,335
5,021,109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94552</xdr:rowOff>
    </xdr:from>
    <xdr:to>
      <xdr:col>24</xdr:col>
      <xdr:colOff>63500</xdr:colOff>
      <xdr:row>36</xdr:row>
      <xdr:rowOff>105029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6752"/>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105029</xdr:rowOff>
    </xdr:from>
    <xdr:to>
      <xdr:col>19</xdr:col>
      <xdr:colOff>177800</xdr:colOff>
      <xdr:row>37</xdr:row>
      <xdr:rowOff>9208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7229"/>
          <a:ext cx="889000" cy="7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5778</xdr:rowOff>
    </xdr:from>
    <xdr:to>
      <xdr:col>15</xdr:col>
      <xdr:colOff>50800</xdr:colOff>
      <xdr:row>37</xdr:row>
      <xdr:rowOff>9208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49428"/>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5778</xdr:rowOff>
    </xdr:from>
    <xdr:to>
      <xdr:col>10</xdr:col>
      <xdr:colOff>114300</xdr:colOff>
      <xdr:row>37</xdr:row>
      <xdr:rowOff>24257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49428"/>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43752</xdr:rowOff>
    </xdr:from>
    <xdr:to>
      <xdr:col>24</xdr:col>
      <xdr:colOff>114300</xdr:colOff>
      <xdr:row>36</xdr:row>
      <xdr:rowOff>145352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22179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54229</xdr:rowOff>
    </xdr:from>
    <xdr:to>
      <xdr:col>20</xdr:col>
      <xdr:colOff>38100</xdr:colOff>
      <xdr:row>36</xdr:row>
      <xdr:rowOff>155829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146956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129858</xdr:rowOff>
    </xdr:from>
    <xdr:to>
      <xdr:col>15</xdr:col>
      <xdr:colOff>101600</xdr:colOff>
      <xdr:row>37</xdr:row>
      <xdr:rowOff>60008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51135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126428</xdr:rowOff>
    </xdr:from>
    <xdr:to>
      <xdr:col>10</xdr:col>
      <xdr:colOff>165100</xdr:colOff>
      <xdr:row>37</xdr:row>
      <xdr:rowOff>56578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47705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144907</xdr:rowOff>
    </xdr:from>
    <xdr:to>
      <xdr:col>6</xdr:col>
      <xdr:colOff>38100</xdr:colOff>
      <xdr:row>37</xdr:row>
      <xdr:rowOff>75057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66184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109851</xdr:rowOff>
    </xdr:from>
    <xdr:to>
      <xdr:col>24</xdr:col>
      <xdr:colOff>63500</xdr:colOff>
      <xdr:row>57</xdr:row>
      <xdr:rowOff>150395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82501"/>
          <a:ext cx="838200" cy="4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110344</xdr:rowOff>
    </xdr:from>
    <xdr:to>
      <xdr:col>19</xdr:col>
      <xdr:colOff>177800</xdr:colOff>
      <xdr:row>57</xdr:row>
      <xdr:rowOff>150395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82994"/>
          <a:ext cx="889000" cy="4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110344</xdr:rowOff>
    </xdr:from>
    <xdr:to>
      <xdr:col>15</xdr:col>
      <xdr:colOff>50800</xdr:colOff>
      <xdr:row>58</xdr:row>
      <xdr:rowOff>82413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82994"/>
          <a:ext cx="889000" cy="14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57949</xdr:rowOff>
    </xdr:from>
    <xdr:to>
      <xdr:col>10</xdr:col>
      <xdr:colOff>114300</xdr:colOff>
      <xdr:row>58</xdr:row>
      <xdr:rowOff>82413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59149"/>
          <a:ext cx="889000" cy="36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59051</xdr:rowOff>
    </xdr:from>
    <xdr:to>
      <xdr:col>24</xdr:col>
      <xdr:colOff>114300</xdr:colOff>
      <xdr:row>57</xdr:row>
      <xdr:rowOff>160651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3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37478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99595</xdr:rowOff>
    </xdr:from>
    <xdr:to>
      <xdr:col>20</xdr:col>
      <xdr:colOff>38100</xdr:colOff>
      <xdr:row>58</xdr:row>
      <xdr:rowOff>29745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20872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6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59544</xdr:rowOff>
    </xdr:from>
    <xdr:to>
      <xdr:col>15</xdr:col>
      <xdr:colOff>101600</xdr:colOff>
      <xdr:row>57</xdr:row>
      <xdr:rowOff>161144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152271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2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31613</xdr:rowOff>
    </xdr:from>
    <xdr:to>
      <xdr:col>10</xdr:col>
      <xdr:colOff>165100</xdr:colOff>
      <xdr:row>58</xdr:row>
      <xdr:rowOff>133213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7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124340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6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7149</xdr:rowOff>
    </xdr:from>
    <xdr:to>
      <xdr:col>6</xdr:col>
      <xdr:colOff>38100</xdr:colOff>
      <xdr:row>56</xdr:row>
      <xdr:rowOff>108749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0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99876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0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92997</xdr:rowOff>
    </xdr:from>
    <xdr:to>
      <xdr:col>24</xdr:col>
      <xdr:colOff>62865</xdr:colOff>
      <xdr:row>77</xdr:row>
      <xdr:rowOff>56254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4497"/>
          <a:ext cx="1270" cy="116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6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56254</xdr:rowOff>
    </xdr:from>
    <xdr:to>
      <xdr:col>24</xdr:col>
      <xdr:colOff>152400</xdr:colOff>
      <xdr:row>77</xdr:row>
      <xdr:rowOff>56254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5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39674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92997</xdr:rowOff>
    </xdr:from>
    <xdr:to>
      <xdr:col>24</xdr:col>
      <xdr:colOff>152400</xdr:colOff>
      <xdr:row>70</xdr:row>
      <xdr:rowOff>92997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36426</xdr:rowOff>
    </xdr:from>
    <xdr:to>
      <xdr:col>24</xdr:col>
      <xdr:colOff>63500</xdr:colOff>
      <xdr:row>77</xdr:row>
      <xdr:rowOff>87106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38076"/>
          <a:ext cx="838200" cy="5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165171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8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142294</xdr:rowOff>
    </xdr:from>
    <xdr:to>
      <xdr:col>24</xdr:col>
      <xdr:colOff>114300</xdr:colOff>
      <xdr:row>75</xdr:row>
      <xdr:rowOff>72444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87106</xdr:rowOff>
    </xdr:from>
    <xdr:to>
      <xdr:col>19</xdr:col>
      <xdr:colOff>177800</xdr:colOff>
      <xdr:row>77</xdr:row>
      <xdr:rowOff>160579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88756"/>
          <a:ext cx="889000" cy="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77295</xdr:rowOff>
    </xdr:from>
    <xdr:to>
      <xdr:col>20</xdr:col>
      <xdr:colOff>38100</xdr:colOff>
      <xdr:row>76</xdr:row>
      <xdr:rowOff>7445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23972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1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121123</xdr:rowOff>
    </xdr:from>
    <xdr:to>
      <xdr:col>15</xdr:col>
      <xdr:colOff>50800</xdr:colOff>
      <xdr:row>77</xdr:row>
      <xdr:rowOff>160579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22773"/>
          <a:ext cx="889000" cy="3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5096</xdr:rowOff>
    </xdr:from>
    <xdr:to>
      <xdr:col>15</xdr:col>
      <xdr:colOff>101600</xdr:colOff>
      <xdr:row>76</xdr:row>
      <xdr:rowOff>106696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121123</xdr:rowOff>
    </xdr:from>
    <xdr:to>
      <xdr:col>10</xdr:col>
      <xdr:colOff>114300</xdr:colOff>
      <xdr:row>78</xdr:row>
      <xdr:rowOff>101775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22773"/>
          <a:ext cx="889000" cy="15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90043</xdr:rowOff>
    </xdr:from>
    <xdr:to>
      <xdr:col>10</xdr:col>
      <xdr:colOff>165100</xdr:colOff>
      <xdr:row>76</xdr:row>
      <xdr:rowOff>20194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36720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113688</xdr:rowOff>
    </xdr:from>
    <xdr:to>
      <xdr:col>6</xdr:col>
      <xdr:colOff>38100</xdr:colOff>
      <xdr:row>77</xdr:row>
      <xdr:rowOff>43838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60365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157076</xdr:rowOff>
    </xdr:from>
    <xdr:to>
      <xdr:col>24</xdr:col>
      <xdr:colOff>114300</xdr:colOff>
      <xdr:row>77</xdr:row>
      <xdr:rowOff>87226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72003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0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36306</xdr:rowOff>
    </xdr:from>
    <xdr:to>
      <xdr:col>20</xdr:col>
      <xdr:colOff>38100</xdr:colOff>
      <xdr:row>77</xdr:row>
      <xdr:rowOff>137906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3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129033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3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109779</xdr:rowOff>
    </xdr:from>
    <xdr:to>
      <xdr:col>15</xdr:col>
      <xdr:colOff>101600</xdr:colOff>
      <xdr:row>78</xdr:row>
      <xdr:rowOff>39929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31056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0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70323</xdr:rowOff>
    </xdr:from>
    <xdr:to>
      <xdr:col>10</xdr:col>
      <xdr:colOff>165100</xdr:colOff>
      <xdr:row>78</xdr:row>
      <xdr:rowOff>473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7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163050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6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50975</xdr:rowOff>
    </xdr:from>
    <xdr:to>
      <xdr:col>6</xdr:col>
      <xdr:colOff>38100</xdr:colOff>
      <xdr:row>78</xdr:row>
      <xdr:rowOff>152575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2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143702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65776</xdr:rowOff>
    </xdr:from>
    <xdr:to>
      <xdr:col>24</xdr:col>
      <xdr:colOff>63500</xdr:colOff>
      <xdr:row>96</xdr:row>
      <xdr:rowOff>116252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524976"/>
          <a:ext cx="838200" cy="5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65776</xdr:rowOff>
    </xdr:from>
    <xdr:to>
      <xdr:col>19</xdr:col>
      <xdr:colOff>177800</xdr:colOff>
      <xdr:row>97</xdr:row>
      <xdr:rowOff>3400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524976"/>
          <a:ext cx="889000" cy="10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3400</xdr:rowOff>
    </xdr:from>
    <xdr:to>
      <xdr:col>15</xdr:col>
      <xdr:colOff>50800</xdr:colOff>
      <xdr:row>97</xdr:row>
      <xdr:rowOff>79916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34050"/>
          <a:ext cx="889000" cy="7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79916</xdr:rowOff>
    </xdr:from>
    <xdr:to>
      <xdr:col>10</xdr:col>
      <xdr:colOff>114300</xdr:colOff>
      <xdr:row>97</xdr:row>
      <xdr:rowOff>141692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10566"/>
          <a:ext cx="889000" cy="6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65452</xdr:rowOff>
    </xdr:from>
    <xdr:to>
      <xdr:col>24</xdr:col>
      <xdr:colOff>114300</xdr:colOff>
      <xdr:row>96</xdr:row>
      <xdr:rowOff>167052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88329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7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14976</xdr:rowOff>
    </xdr:from>
    <xdr:to>
      <xdr:col>20</xdr:col>
      <xdr:colOff>38100</xdr:colOff>
      <xdr:row>96</xdr:row>
      <xdr:rowOff>116576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7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133103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124050</xdr:rowOff>
    </xdr:from>
    <xdr:to>
      <xdr:col>15</xdr:col>
      <xdr:colOff>101600</xdr:colOff>
      <xdr:row>97</xdr:row>
      <xdr:rowOff>54200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70727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5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29116</xdr:rowOff>
    </xdr:from>
    <xdr:to>
      <xdr:col>10</xdr:col>
      <xdr:colOff>165100</xdr:colOff>
      <xdr:row>97</xdr:row>
      <xdr:rowOff>130716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147243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3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90892</xdr:rowOff>
    </xdr:from>
    <xdr:to>
      <xdr:col>6</xdr:col>
      <xdr:colOff>38100</xdr:colOff>
      <xdr:row>98</xdr:row>
      <xdr:rowOff>21042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2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37569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9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153695</xdr:rowOff>
    </xdr:from>
    <xdr:to>
      <xdr:col>55</xdr:col>
      <xdr:colOff>0</xdr:colOff>
      <xdr:row>58</xdr:row>
      <xdr:rowOff>44584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926345"/>
          <a:ext cx="838200" cy="6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31961</xdr:rowOff>
    </xdr:from>
    <xdr:to>
      <xdr:col>50</xdr:col>
      <xdr:colOff>114300</xdr:colOff>
      <xdr:row>58</xdr:row>
      <xdr:rowOff>44584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976061"/>
          <a:ext cx="889000" cy="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27992</xdr:rowOff>
    </xdr:from>
    <xdr:to>
      <xdr:col>45</xdr:col>
      <xdr:colOff>177800</xdr:colOff>
      <xdr:row>58</xdr:row>
      <xdr:rowOff>31961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972092"/>
          <a:ext cx="8890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12704</xdr:rowOff>
    </xdr:from>
    <xdr:to>
      <xdr:col>41</xdr:col>
      <xdr:colOff>50800</xdr:colOff>
      <xdr:row>58</xdr:row>
      <xdr:rowOff>27992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956804"/>
          <a:ext cx="889000" cy="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102895</xdr:rowOff>
    </xdr:from>
    <xdr:to>
      <xdr:col>55</xdr:col>
      <xdr:colOff>50800</xdr:colOff>
      <xdr:row>58</xdr:row>
      <xdr:rowOff>33045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45752</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1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165234</xdr:rowOff>
    </xdr:from>
    <xdr:to>
      <xdr:col>50</xdr:col>
      <xdr:colOff>165100</xdr:colOff>
      <xdr:row>58</xdr:row>
      <xdr:rowOff>95384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86511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1003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152611</xdr:rowOff>
    </xdr:from>
    <xdr:to>
      <xdr:col>46</xdr:col>
      <xdr:colOff>38100</xdr:colOff>
      <xdr:row>58</xdr:row>
      <xdr:rowOff>82761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2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73888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1001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148642</xdr:rowOff>
    </xdr:from>
    <xdr:to>
      <xdr:col>41</xdr:col>
      <xdr:colOff>101600</xdr:colOff>
      <xdr:row>58</xdr:row>
      <xdr:rowOff>78792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2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69919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100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133354</xdr:rowOff>
    </xdr:from>
    <xdr:to>
      <xdr:col>36</xdr:col>
      <xdr:colOff>165100</xdr:colOff>
      <xdr:row>58</xdr:row>
      <xdr:rowOff>63504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0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54631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99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82950</xdr:rowOff>
    </xdr:from>
    <xdr:to>
      <xdr:col>55</xdr:col>
      <xdr:colOff>0</xdr:colOff>
      <xdr:row>78</xdr:row>
      <xdr:rowOff>90151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56050"/>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8331</xdr:rowOff>
    </xdr:from>
    <xdr:to>
      <xdr:col>50</xdr:col>
      <xdr:colOff>114300</xdr:colOff>
      <xdr:row>78</xdr:row>
      <xdr:rowOff>82950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81431"/>
          <a:ext cx="889000" cy="7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117184</xdr:rowOff>
    </xdr:from>
    <xdr:to>
      <xdr:col>45</xdr:col>
      <xdr:colOff>177800</xdr:colOff>
      <xdr:row>78</xdr:row>
      <xdr:rowOff>8331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47384"/>
          <a:ext cx="889000" cy="23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165246</xdr:rowOff>
    </xdr:from>
    <xdr:to>
      <xdr:col>41</xdr:col>
      <xdr:colOff>50800</xdr:colOff>
      <xdr:row>76</xdr:row>
      <xdr:rowOff>117184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023996"/>
          <a:ext cx="889000" cy="12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39351</xdr:rowOff>
    </xdr:from>
    <xdr:to>
      <xdr:col>55</xdr:col>
      <xdr:colOff>50800</xdr:colOff>
      <xdr:row>78</xdr:row>
      <xdr:rowOff>140951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1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125728</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2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32150</xdr:rowOff>
    </xdr:from>
    <xdr:to>
      <xdr:col>50</xdr:col>
      <xdr:colOff>165100</xdr:colOff>
      <xdr:row>78</xdr:row>
      <xdr:rowOff>133750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124877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9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128981</xdr:rowOff>
    </xdr:from>
    <xdr:to>
      <xdr:col>46</xdr:col>
      <xdr:colOff>38100</xdr:colOff>
      <xdr:row>78</xdr:row>
      <xdr:rowOff>59131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3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50258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2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66384</xdr:rowOff>
    </xdr:from>
    <xdr:to>
      <xdr:col>41</xdr:col>
      <xdr:colOff>101600</xdr:colOff>
      <xdr:row>76</xdr:row>
      <xdr:rowOff>167984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159111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18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114446</xdr:rowOff>
    </xdr:from>
    <xdr:to>
      <xdr:col>36</xdr:col>
      <xdr:colOff>165100</xdr:colOff>
      <xdr:row>76</xdr:row>
      <xdr:rowOff>44596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35723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06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116072</xdr:rowOff>
    </xdr:from>
    <xdr:to>
      <xdr:col>55</xdr:col>
      <xdr:colOff>0</xdr:colOff>
      <xdr:row>97</xdr:row>
      <xdr:rowOff>157393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46722"/>
          <a:ext cx="838200" cy="4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157393</xdr:rowOff>
    </xdr:from>
    <xdr:to>
      <xdr:col>50</xdr:col>
      <xdr:colOff>114300</xdr:colOff>
      <xdr:row>97</xdr:row>
      <xdr:rowOff>160142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88043"/>
          <a:ext cx="889000" cy="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160142</xdr:rowOff>
    </xdr:from>
    <xdr:to>
      <xdr:col>45</xdr:col>
      <xdr:colOff>177800</xdr:colOff>
      <xdr:row>98</xdr:row>
      <xdr:rowOff>304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90792"/>
          <a:ext cx="889000" cy="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304</xdr:rowOff>
    </xdr:from>
    <xdr:to>
      <xdr:col>41</xdr:col>
      <xdr:colOff>50800</xdr:colOff>
      <xdr:row>98</xdr:row>
      <xdr:rowOff>4566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02404"/>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65272</xdr:rowOff>
    </xdr:from>
    <xdr:to>
      <xdr:col>55</xdr:col>
      <xdr:colOff>50800</xdr:colOff>
      <xdr:row>97</xdr:row>
      <xdr:rowOff>166872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9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151649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1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106593</xdr:rowOff>
    </xdr:from>
    <xdr:to>
      <xdr:col>50</xdr:col>
      <xdr:colOff>165100</xdr:colOff>
      <xdr:row>98</xdr:row>
      <xdr:rowOff>36743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3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27870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2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109342</xdr:rowOff>
    </xdr:from>
    <xdr:to>
      <xdr:col>46</xdr:col>
      <xdr:colOff>38100</xdr:colOff>
      <xdr:row>98</xdr:row>
      <xdr:rowOff>39492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30619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120954</xdr:rowOff>
    </xdr:from>
    <xdr:to>
      <xdr:col>41</xdr:col>
      <xdr:colOff>101600</xdr:colOff>
      <xdr:row>98</xdr:row>
      <xdr:rowOff>51104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5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42231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4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125216</xdr:rowOff>
    </xdr:from>
    <xdr:to>
      <xdr:col>36</xdr:col>
      <xdr:colOff>165100</xdr:colOff>
      <xdr:row>98</xdr:row>
      <xdr:rowOff>55366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5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46493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4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147625</xdr:rowOff>
    </xdr:from>
    <xdr:to>
      <xdr:col>85</xdr:col>
      <xdr:colOff>127000</xdr:colOff>
      <xdr:row>39</xdr:row>
      <xdr:rowOff>3435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62725"/>
          <a:ext cx="8382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3435</xdr:rowOff>
    </xdr:from>
    <xdr:to>
      <xdr:col>81</xdr:col>
      <xdr:colOff>50800</xdr:colOff>
      <xdr:row>39</xdr:row>
      <xdr:rowOff>26677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689985"/>
          <a:ext cx="8890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16580</xdr:rowOff>
    </xdr:from>
    <xdr:to>
      <xdr:col>76</xdr:col>
      <xdr:colOff>114300</xdr:colOff>
      <xdr:row>39</xdr:row>
      <xdr:rowOff>26677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703130"/>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16580</xdr:rowOff>
    </xdr:from>
    <xdr:to>
      <xdr:col>71</xdr:col>
      <xdr:colOff>177800</xdr:colOff>
      <xdr:row>39</xdr:row>
      <xdr:rowOff>45631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703130"/>
          <a:ext cx="889000" cy="2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96825</xdr:rowOff>
    </xdr:from>
    <xdr:to>
      <xdr:col>85</xdr:col>
      <xdr:colOff>177800</xdr:colOff>
      <xdr:row>39</xdr:row>
      <xdr:rowOff>26975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6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11752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2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124085</xdr:rowOff>
    </xdr:from>
    <xdr:to>
      <xdr:col>81</xdr:col>
      <xdr:colOff>101600</xdr:colOff>
      <xdr:row>39</xdr:row>
      <xdr:rowOff>54235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3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45362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73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147327</xdr:rowOff>
    </xdr:from>
    <xdr:to>
      <xdr:col>76</xdr:col>
      <xdr:colOff>165100</xdr:colOff>
      <xdr:row>39</xdr:row>
      <xdr:rowOff>77477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6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68604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75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137230</xdr:rowOff>
    </xdr:from>
    <xdr:to>
      <xdr:col>72</xdr:col>
      <xdr:colOff>38100</xdr:colOff>
      <xdr:row>39</xdr:row>
      <xdr:rowOff>67380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58507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74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166281</xdr:rowOff>
    </xdr:from>
    <xdr:to>
      <xdr:col>67</xdr:col>
      <xdr:colOff>101600</xdr:colOff>
      <xdr:row>39</xdr:row>
      <xdr:rowOff>96431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87558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7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17856</xdr:rowOff>
    </xdr:from>
    <xdr:to>
      <xdr:col>85</xdr:col>
      <xdr:colOff>127000</xdr:colOff>
      <xdr:row>58</xdr:row>
      <xdr:rowOff>99381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961956"/>
          <a:ext cx="838200" cy="8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17856</xdr:rowOff>
    </xdr:from>
    <xdr:to>
      <xdr:col>81</xdr:col>
      <xdr:colOff>50800</xdr:colOff>
      <xdr:row>58</xdr:row>
      <xdr:rowOff>105479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61956"/>
          <a:ext cx="889000" cy="8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101847</xdr:rowOff>
    </xdr:from>
    <xdr:to>
      <xdr:col>76</xdr:col>
      <xdr:colOff>114300</xdr:colOff>
      <xdr:row>58</xdr:row>
      <xdr:rowOff>105479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10045947"/>
          <a:ext cx="889000" cy="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6100</xdr:rowOff>
    </xdr:from>
    <xdr:to>
      <xdr:col>71</xdr:col>
      <xdr:colOff>177800</xdr:colOff>
      <xdr:row>58</xdr:row>
      <xdr:rowOff>101847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50200"/>
          <a:ext cx="889000" cy="9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48581</xdr:rowOff>
    </xdr:from>
    <xdr:to>
      <xdr:col>85</xdr:col>
      <xdr:colOff>177800</xdr:colOff>
      <xdr:row>58</xdr:row>
      <xdr:rowOff>150181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9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134958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90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138506</xdr:rowOff>
    </xdr:from>
    <xdr:to>
      <xdr:col>81</xdr:col>
      <xdr:colOff>101600</xdr:colOff>
      <xdr:row>58</xdr:row>
      <xdr:rowOff>68656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85183</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68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54679</xdr:rowOff>
    </xdr:from>
    <xdr:to>
      <xdr:col>76</xdr:col>
      <xdr:colOff>165100</xdr:colOff>
      <xdr:row>58</xdr:row>
      <xdr:rowOff>156279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9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147406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9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51047</xdr:rowOff>
    </xdr:from>
    <xdr:to>
      <xdr:col>72</xdr:col>
      <xdr:colOff>38100</xdr:colOff>
      <xdr:row>58</xdr:row>
      <xdr:rowOff>152647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9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143774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8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126750</xdr:rowOff>
    </xdr:from>
    <xdr:to>
      <xdr:col>67</xdr:col>
      <xdr:colOff>101600</xdr:colOff>
      <xdr:row>58</xdr:row>
      <xdr:rowOff>56900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9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73427</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67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25194</xdr:rowOff>
    </xdr:from>
    <xdr:to>
      <xdr:col>85</xdr:col>
      <xdr:colOff>127000</xdr:colOff>
      <xdr:row>78</xdr:row>
      <xdr:rowOff>25394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398294"/>
          <a:ext cx="8382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25394</xdr:rowOff>
    </xdr:from>
    <xdr:to>
      <xdr:col>81</xdr:col>
      <xdr:colOff>50800</xdr:colOff>
      <xdr:row>78</xdr:row>
      <xdr:rowOff>25394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98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24600</xdr:rowOff>
    </xdr:from>
    <xdr:to>
      <xdr:col>76</xdr:col>
      <xdr:colOff>114300</xdr:colOff>
      <xdr:row>78</xdr:row>
      <xdr:rowOff>25394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97700"/>
          <a:ext cx="889000" cy="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22679</xdr:rowOff>
    </xdr:from>
    <xdr:to>
      <xdr:col>71</xdr:col>
      <xdr:colOff>177800</xdr:colOff>
      <xdr:row>78</xdr:row>
      <xdr:rowOff>24600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95779"/>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145844</xdr:rowOff>
    </xdr:from>
    <xdr:to>
      <xdr:col>85</xdr:col>
      <xdr:colOff>177800</xdr:colOff>
      <xdr:row>78</xdr:row>
      <xdr:rowOff>75994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313932"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146044</xdr:rowOff>
    </xdr:from>
    <xdr:to>
      <xdr:col>81</xdr:col>
      <xdr:colOff>101600</xdr:colOff>
      <xdr:row>78</xdr:row>
      <xdr:rowOff>76194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67321</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4404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146044</xdr:rowOff>
    </xdr:from>
    <xdr:to>
      <xdr:col>76</xdr:col>
      <xdr:colOff>165100</xdr:colOff>
      <xdr:row>78</xdr:row>
      <xdr:rowOff>76194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67321</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4404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145250</xdr:rowOff>
    </xdr:from>
    <xdr:to>
      <xdr:col>72</xdr:col>
      <xdr:colOff>38100</xdr:colOff>
      <xdr:row>78</xdr:row>
      <xdr:rowOff>75400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66527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43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143329</xdr:rowOff>
    </xdr:from>
    <xdr:to>
      <xdr:col>67</xdr:col>
      <xdr:colOff>101600</xdr:colOff>
      <xdr:row>78</xdr:row>
      <xdr:rowOff>73479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4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64606</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437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81547</xdr:rowOff>
    </xdr:from>
    <xdr:to>
      <xdr:col>85</xdr:col>
      <xdr:colOff>127000</xdr:colOff>
      <xdr:row>98</xdr:row>
      <xdr:rowOff>165049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883647"/>
          <a:ext cx="838200" cy="8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165049</xdr:rowOff>
    </xdr:from>
    <xdr:to>
      <xdr:col>81</xdr:col>
      <xdr:colOff>50800</xdr:colOff>
      <xdr:row>99</xdr:row>
      <xdr:rowOff>17235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967149"/>
          <a:ext cx="889000" cy="2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17235</xdr:rowOff>
    </xdr:from>
    <xdr:to>
      <xdr:col>76</xdr:col>
      <xdr:colOff>114300</xdr:colOff>
      <xdr:row>99</xdr:row>
      <xdr:rowOff>38912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990785"/>
          <a:ext cx="889000" cy="2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38912</xdr:rowOff>
    </xdr:from>
    <xdr:to>
      <xdr:col>71</xdr:col>
      <xdr:colOff>177800</xdr:colOff>
      <xdr:row>99</xdr:row>
      <xdr:rowOff>40602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7012462"/>
          <a:ext cx="889000" cy="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30747</xdr:rowOff>
    </xdr:from>
    <xdr:to>
      <xdr:col>85</xdr:col>
      <xdr:colOff>177800</xdr:colOff>
      <xdr:row>98</xdr:row>
      <xdr:rowOff>132347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3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9174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114249</xdr:rowOff>
    </xdr:from>
    <xdr:to>
      <xdr:col>81</xdr:col>
      <xdr:colOff>101600</xdr:colOff>
      <xdr:row>99</xdr:row>
      <xdr:rowOff>44399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91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35526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700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137885</xdr:rowOff>
    </xdr:from>
    <xdr:to>
      <xdr:col>76</xdr:col>
      <xdr:colOff>165100</xdr:colOff>
      <xdr:row>99</xdr:row>
      <xdr:rowOff>68035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9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59162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70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159562</xdr:rowOff>
    </xdr:from>
    <xdr:to>
      <xdr:col>72</xdr:col>
      <xdr:colOff>38100</xdr:colOff>
      <xdr:row>99</xdr:row>
      <xdr:rowOff>89712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9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80839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70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161252</xdr:rowOff>
    </xdr:from>
    <xdr:to>
      <xdr:col>67</xdr:col>
      <xdr:colOff>101600</xdr:colOff>
      <xdr:row>99</xdr:row>
      <xdr:rowOff>91402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96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82529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705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民生費は１４６，０５３円で、類似団体平均を４６，９４０円下回っており５５団体中５４位となっている。公債費については、４０，５７９円で、類似団体平均を２１，８００円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保育事業を民間委託していることから、人件費等の経費が抑えられたためと思われる。公債費については、事業の見直しの徹底により起債の新規借入を抑制してきたことが要因として挙げられる。今後も将来への負担軽減のため、新規事業の実施については十分な精査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千葉県東庄町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残高は、適切な財源の確保と歳出の精査により、取崩しに近い額を積み立てており、必要な水準を保っている。実質収支額では１．７６％の減少となっており、実質単年度収支では２．０５％の赤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今後も、事務事業の見直しなど歳出の合理化等行財政改革を推進し、健全な行財政運営に努めていく。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千葉県東庄町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すべての会計において平成２６年度から令和６年度の間、黒字となっている。うち一般会計では、単年度での上下はあるものの、各年度とも１０％以上での推移となっている。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水道事業会計においては比率が増加傾向から減少に転じ、介護保険特別会計と国民健康保険特別会計においても減少した。一方、国民健康保険東庄病院事業会計は増加している。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食肉センター特別会計、訪問看護ステーション特別会計、後期高齢者医療特別会計は会計規模が小さいため、比率も小さい状態となっている。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7252333</v>
      </c>
      <c r="BO4" s="358"/>
      <c r="BP4" s="358"/>
      <c r="BQ4" s="358"/>
      <c r="BR4" s="358"/>
      <c r="BS4" s="358"/>
      <c r="BT4" s="358"/>
      <c r="BU4" s="359"/>
      <c r="BV4" s="357">
        <v>7522853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10.4</v>
      </c>
      <c r="CU4" s="364"/>
      <c r="CV4" s="364"/>
      <c r="CW4" s="364"/>
      <c r="CX4" s="364"/>
      <c r="CY4" s="364"/>
      <c r="CZ4" s="364"/>
      <c r="DA4" s="365"/>
      <c r="DB4" s="363">
        <v>12.2</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6793348</v>
      </c>
      <c r="BO5" s="395"/>
      <c r="BP5" s="395"/>
      <c r="BQ5" s="395"/>
      <c r="BR5" s="395"/>
      <c r="BS5" s="395"/>
      <c r="BT5" s="395"/>
      <c r="BU5" s="396"/>
      <c r="BV5" s="394">
        <v>6928337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92.7</v>
      </c>
      <c r="CU5" s="392"/>
      <c r="CV5" s="392"/>
      <c r="CW5" s="392"/>
      <c r="CX5" s="392"/>
      <c r="CY5" s="392"/>
      <c r="CZ5" s="392"/>
      <c r="DA5" s="393"/>
      <c r="DB5" s="391">
        <v>86.9</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458985</v>
      </c>
      <c r="BO6" s="395"/>
      <c r="BP6" s="395"/>
      <c r="BQ6" s="395"/>
      <c r="BR6" s="395"/>
      <c r="BS6" s="395"/>
      <c r="BT6" s="395"/>
      <c r="BU6" s="396"/>
      <c r="BV6" s="394">
        <v>594516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92.7</v>
      </c>
      <c r="CU6" s="432"/>
      <c r="CV6" s="432"/>
      <c r="CW6" s="432"/>
      <c r="CX6" s="432"/>
      <c r="CY6" s="432"/>
      <c r="CZ6" s="432"/>
      <c r="DA6" s="433"/>
      <c r="DB6" s="431">
        <v>86.9</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22672</v>
      </c>
      <c r="BO7" s="395"/>
      <c r="BP7" s="395"/>
      <c r="BQ7" s="395"/>
      <c r="BR7" s="395"/>
      <c r="BS7" s="395"/>
      <c r="BT7" s="395"/>
      <c r="BU7" s="396"/>
      <c r="BV7" s="394">
        <v>101333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4188335</v>
      </c>
      <c r="CU7" s="395"/>
      <c r="CV7" s="395"/>
      <c r="CW7" s="395"/>
      <c r="CX7" s="395"/>
      <c r="CY7" s="395"/>
      <c r="CZ7" s="395"/>
      <c r="DA7" s="396"/>
      <c r="DB7" s="394">
        <v>4049795</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436313</v>
      </c>
      <c r="BO8" s="395"/>
      <c r="BP8" s="395"/>
      <c r="BQ8" s="395"/>
      <c r="BR8" s="395"/>
      <c r="BS8" s="395"/>
      <c r="BT8" s="395"/>
      <c r="BU8" s="396"/>
      <c r="BV8" s="394">
        <v>493183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0.42</v>
      </c>
      <c r="CU8" s="435"/>
      <c r="CV8" s="435"/>
      <c r="CW8" s="435"/>
      <c r="CX8" s="435"/>
      <c r="CY8" s="435"/>
      <c r="CZ8" s="435"/>
      <c r="DA8" s="436"/>
      <c r="DB8" s="434">
        <v>0.41</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13228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-56870</v>
      </c>
      <c r="BO9" s="395"/>
      <c r="BP9" s="395"/>
      <c r="BQ9" s="395"/>
      <c r="BR9" s="395"/>
      <c r="BS9" s="395"/>
      <c r="BT9" s="395"/>
      <c r="BU9" s="396"/>
      <c r="BV9" s="394">
        <v>-235217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9.3000000000000007</v>
      </c>
      <c r="CU9" s="392"/>
      <c r="CV9" s="392"/>
      <c r="CW9" s="392"/>
      <c r="CX9" s="392"/>
      <c r="CY9" s="392"/>
      <c r="CZ9" s="392"/>
      <c r="DA9" s="393"/>
      <c r="DB9" s="391">
        <v>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14152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250024</v>
      </c>
      <c r="BO10" s="395"/>
      <c r="BP10" s="395"/>
      <c r="BQ10" s="395"/>
      <c r="BR10" s="395"/>
      <c r="BS10" s="395"/>
      <c r="BT10" s="395"/>
      <c r="BU10" s="396"/>
      <c r="BV10" s="394">
        <v>370020</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12607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279000</v>
      </c>
      <c r="BO12" s="395"/>
      <c r="BP12" s="395"/>
      <c r="BQ12" s="395"/>
      <c r="BR12" s="395"/>
      <c r="BS12" s="395"/>
      <c r="BT12" s="395"/>
      <c r="BU12" s="396"/>
      <c r="BV12" s="394">
        <v>180000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12184</v>
      </c>
      <c r="S13" s="479"/>
      <c r="T13" s="479"/>
      <c r="U13" s="479"/>
      <c r="V13" s="480"/>
      <c r="W13" s="410" t="s">
        <v>131</v>
      </c>
      <c r="X13" s="411"/>
      <c r="Y13" s="411"/>
      <c r="Z13" s="411"/>
      <c r="AA13" s="411"/>
      <c r="AB13" s="401"/>
      <c r="AC13" s="445">
        <v>988</v>
      </c>
      <c r="AD13" s="446"/>
      <c r="AE13" s="446"/>
      <c r="AF13" s="446"/>
      <c r="AG13" s="488"/>
      <c r="AH13" s="445">
        <v>1122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-85846</v>
      </c>
      <c r="BO13" s="395"/>
      <c r="BP13" s="395"/>
      <c r="BQ13" s="395"/>
      <c r="BR13" s="395"/>
      <c r="BS13" s="395"/>
      <c r="BT13" s="395"/>
      <c r="BU13" s="396"/>
      <c r="BV13" s="394">
        <v>-45197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4.8</v>
      </c>
      <c r="CU13" s="392"/>
      <c r="CV13" s="392"/>
      <c r="CW13" s="392"/>
      <c r="CX13" s="392"/>
      <c r="CY13" s="392"/>
      <c r="CZ13" s="392"/>
      <c r="DA13" s="393"/>
      <c r="DB13" s="391">
        <v>4.9000000000000004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12906</v>
      </c>
      <c r="S14" s="479"/>
      <c r="T14" s="479"/>
      <c r="U14" s="479"/>
      <c r="V14" s="480"/>
      <c r="W14" s="384"/>
      <c r="X14" s="385"/>
      <c r="Y14" s="385"/>
      <c r="Z14" s="385"/>
      <c r="AA14" s="385"/>
      <c r="AB14" s="374"/>
      <c r="AC14" s="481">
        <v>15.3</v>
      </c>
      <c r="AD14" s="482"/>
      <c r="AE14" s="482"/>
      <c r="AF14" s="482"/>
      <c r="AG14" s="483"/>
      <c r="AH14" s="481">
        <v>15.9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12525</v>
      </c>
      <c r="S15" s="479"/>
      <c r="T15" s="479"/>
      <c r="U15" s="479"/>
      <c r="V15" s="480"/>
      <c r="W15" s="410" t="s">
        <v>137</v>
      </c>
      <c r="X15" s="411"/>
      <c r="Y15" s="411"/>
      <c r="Z15" s="411"/>
      <c r="AA15" s="411"/>
      <c r="AB15" s="401"/>
      <c r="AC15" s="445">
        <v>1925</v>
      </c>
      <c r="AD15" s="446"/>
      <c r="AE15" s="446"/>
      <c r="AF15" s="446"/>
      <c r="AG15" s="488"/>
      <c r="AH15" s="445">
        <v>2214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1585809</v>
      </c>
      <c r="BO15" s="358"/>
      <c r="BP15" s="358"/>
      <c r="BQ15" s="358"/>
      <c r="BR15" s="358"/>
      <c r="BS15" s="358"/>
      <c r="BT15" s="358"/>
      <c r="BU15" s="359"/>
      <c r="BV15" s="357">
        <v>1530434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29.9</v>
      </c>
      <c r="AD16" s="482"/>
      <c r="AE16" s="482"/>
      <c r="AF16" s="482"/>
      <c r="AG16" s="483"/>
      <c r="AH16" s="481">
        <v>31.4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3769053</v>
      </c>
      <c r="BO16" s="395"/>
      <c r="BP16" s="395"/>
      <c r="BQ16" s="395"/>
      <c r="BR16" s="395"/>
      <c r="BS16" s="395"/>
      <c r="BT16" s="395"/>
      <c r="BU16" s="396"/>
      <c r="BV16" s="394">
        <v>3636585</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3532</v>
      </c>
      <c r="AD17" s="446"/>
      <c r="AE17" s="446"/>
      <c r="AF17" s="446"/>
      <c r="AG17" s="488"/>
      <c r="AH17" s="445">
        <v>3719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1992692</v>
      </c>
      <c r="BO17" s="395"/>
      <c r="BP17" s="395"/>
      <c r="BQ17" s="395"/>
      <c r="BR17" s="395"/>
      <c r="BS17" s="395"/>
      <c r="BT17" s="395"/>
      <c r="BU17" s="396"/>
      <c r="BV17" s="394">
        <v>1917543</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46.25</v>
      </c>
      <c r="M18" s="518"/>
      <c r="N18" s="518"/>
      <c r="O18" s="518"/>
      <c r="P18" s="518"/>
      <c r="Q18" s="518"/>
      <c r="R18" s="519"/>
      <c r="S18" s="519"/>
      <c r="T18" s="519"/>
      <c r="U18" s="519"/>
      <c r="V18" s="520"/>
      <c r="W18" s="412"/>
      <c r="X18" s="413"/>
      <c r="Y18" s="413"/>
      <c r="Z18" s="413"/>
      <c r="AA18" s="413"/>
      <c r="AB18" s="404"/>
      <c r="AC18" s="521">
        <v>54.8</v>
      </c>
      <c r="AD18" s="522"/>
      <c r="AE18" s="522"/>
      <c r="AF18" s="522"/>
      <c r="AG18" s="523"/>
      <c r="AH18" s="521">
        <v>52.7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3935951</v>
      </c>
      <c r="BO18" s="395"/>
      <c r="BP18" s="395"/>
      <c r="BQ18" s="395"/>
      <c r="BR18" s="395"/>
      <c r="BS18" s="395"/>
      <c r="BT18" s="395"/>
      <c r="BU18" s="396"/>
      <c r="BV18" s="394">
        <v>3548135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286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5519989</v>
      </c>
      <c r="BO19" s="395"/>
      <c r="BP19" s="395"/>
      <c r="BQ19" s="395"/>
      <c r="BR19" s="395"/>
      <c r="BS19" s="395"/>
      <c r="BT19" s="395"/>
      <c r="BU19" s="396"/>
      <c r="BV19" s="394">
        <v>5466434</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4611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5021109</v>
      </c>
      <c r="BO22" s="358"/>
      <c r="BP22" s="358"/>
      <c r="BQ22" s="358"/>
      <c r="BR22" s="358"/>
      <c r="BS22" s="358"/>
      <c r="BT22" s="358"/>
      <c r="BU22" s="359"/>
      <c r="BV22" s="357">
        <v>5166296</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4881252</v>
      </c>
      <c r="BO23" s="395"/>
      <c r="BP23" s="395"/>
      <c r="BQ23" s="395"/>
      <c r="BR23" s="395"/>
      <c r="BS23" s="395"/>
      <c r="BT23" s="395"/>
      <c r="BU23" s="396"/>
      <c r="BV23" s="394">
        <v>5000431</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7850</v>
      </c>
      <c r="R24" s="446"/>
      <c r="S24" s="446"/>
      <c r="T24" s="446"/>
      <c r="U24" s="446"/>
      <c r="V24" s="488"/>
      <c r="W24" s="540"/>
      <c r="X24" s="541"/>
      <c r="Y24" s="542"/>
      <c r="Z24" s="444" t="s">
        <v>162</v>
      </c>
      <c r="AA24" s="424"/>
      <c r="AB24" s="424"/>
      <c r="AC24" s="424"/>
      <c r="AD24" s="424"/>
      <c r="AE24" s="424"/>
      <c r="AF24" s="424"/>
      <c r="AG24" s="425"/>
      <c r="AH24" s="445">
        <v>115</v>
      </c>
      <c r="AI24" s="446"/>
      <c r="AJ24" s="446"/>
      <c r="AK24" s="446"/>
      <c r="AL24" s="488"/>
      <c r="AM24" s="445">
        <v>349485</v>
      </c>
      <c r="AN24" s="446"/>
      <c r="AO24" s="446"/>
      <c r="AP24" s="446"/>
      <c r="AQ24" s="446"/>
      <c r="AR24" s="488"/>
      <c r="AS24" s="445">
        <v>3039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3980129</v>
      </c>
      <c r="BO24" s="395"/>
      <c r="BP24" s="395"/>
      <c r="BQ24" s="395"/>
      <c r="BR24" s="395"/>
      <c r="BS24" s="395"/>
      <c r="BT24" s="395"/>
      <c r="BU24" s="396"/>
      <c r="BV24" s="394">
        <v>3925861</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6440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752363</v>
      </c>
      <c r="BO25" s="358"/>
      <c r="BP25" s="358"/>
      <c r="BQ25" s="358"/>
      <c r="BR25" s="358"/>
      <c r="BS25" s="358"/>
      <c r="BT25" s="358"/>
      <c r="BU25" s="359"/>
      <c r="BV25" s="357">
        <v>849215</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5650</v>
      </c>
      <c r="R26" s="446"/>
      <c r="S26" s="446"/>
      <c r="T26" s="446"/>
      <c r="U26" s="446"/>
      <c r="V26" s="488"/>
      <c r="W26" s="540"/>
      <c r="X26" s="541"/>
      <c r="Y26" s="542"/>
      <c r="Z26" s="444" t="s">
        <v>168</v>
      </c>
      <c r="AA26" s="546"/>
      <c r="AB26" s="546"/>
      <c r="AC26" s="546"/>
      <c r="AD26" s="546"/>
      <c r="AE26" s="546"/>
      <c r="AF26" s="546"/>
      <c r="AG26" s="547"/>
      <c r="AH26" s="445">
        <v>4</v>
      </c>
      <c r="AI26" s="446"/>
      <c r="AJ26" s="446"/>
      <c r="AK26" s="446"/>
      <c r="AL26" s="488"/>
      <c r="AM26" s="445">
        <v>10720</v>
      </c>
      <c r="AN26" s="446"/>
      <c r="AO26" s="446"/>
      <c r="AP26" s="446"/>
      <c r="AQ26" s="446"/>
      <c r="AR26" s="488"/>
      <c r="AS26" s="445">
        <v>2680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2980</v>
      </c>
      <c r="R27" s="446"/>
      <c r="S27" s="446"/>
      <c r="T27" s="446"/>
      <c r="U27" s="446"/>
      <c r="V27" s="488"/>
      <c r="W27" s="540"/>
      <c r="X27" s="541"/>
      <c r="Y27" s="542"/>
      <c r="Z27" s="444" t="s">
        <v>171</v>
      </c>
      <c r="AA27" s="424"/>
      <c r="AB27" s="424"/>
      <c r="AC27" s="424"/>
      <c r="AD27" s="424"/>
      <c r="AE27" s="424"/>
      <c r="AF27" s="424"/>
      <c r="AG27" s="425"/>
      <c r="AH27" s="445">
        <v>8</v>
      </c>
      <c r="AI27" s="446"/>
      <c r="AJ27" s="446"/>
      <c r="AK27" s="446"/>
      <c r="AL27" s="488"/>
      <c r="AM27" s="445">
        <v>25400</v>
      </c>
      <c r="AN27" s="446"/>
      <c r="AO27" s="446"/>
      <c r="AP27" s="446"/>
      <c r="AQ27" s="446"/>
      <c r="AR27" s="488"/>
      <c r="AS27" s="445">
        <v>3175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165816</v>
      </c>
      <c r="BO27" s="514"/>
      <c r="BP27" s="514"/>
      <c r="BQ27" s="514"/>
      <c r="BR27" s="514"/>
      <c r="BS27" s="514"/>
      <c r="BT27" s="514"/>
      <c r="BU27" s="515"/>
      <c r="BV27" s="513">
        <v>165816</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2430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1365875</v>
      </c>
      <c r="BO28" s="358"/>
      <c r="BP28" s="358"/>
      <c r="BQ28" s="358"/>
      <c r="BR28" s="358"/>
      <c r="BS28" s="358"/>
      <c r="BT28" s="358"/>
      <c r="BU28" s="359"/>
      <c r="BV28" s="357">
        <v>1394851</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12</v>
      </c>
      <c r="M29" s="446"/>
      <c r="N29" s="446"/>
      <c r="O29" s="446"/>
      <c r="P29" s="488"/>
      <c r="Q29" s="445">
        <v>2200</v>
      </c>
      <c r="R29" s="446"/>
      <c r="S29" s="446"/>
      <c r="T29" s="446"/>
      <c r="U29" s="446"/>
      <c r="V29" s="488"/>
      <c r="W29" s="543"/>
      <c r="X29" s="544"/>
      <c r="Y29" s="545"/>
      <c r="Z29" s="444" t="s">
        <v>177</v>
      </c>
      <c r="AA29" s="424"/>
      <c r="AB29" s="424"/>
      <c r="AC29" s="424"/>
      <c r="AD29" s="424"/>
      <c r="AE29" s="424"/>
      <c r="AF29" s="424"/>
      <c r="AG29" s="425"/>
      <c r="AH29" s="445">
        <v>123</v>
      </c>
      <c r="AI29" s="446"/>
      <c r="AJ29" s="446"/>
      <c r="AK29" s="446"/>
      <c r="AL29" s="488"/>
      <c r="AM29" s="445">
        <v>374885</v>
      </c>
      <c r="AN29" s="446"/>
      <c r="AO29" s="446"/>
      <c r="AP29" s="446"/>
      <c r="AQ29" s="446"/>
      <c r="AR29" s="488"/>
      <c r="AS29" s="445">
        <v>3048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82129</v>
      </c>
      <c r="BO29" s="395"/>
      <c r="BP29" s="395"/>
      <c r="BQ29" s="395"/>
      <c r="BR29" s="395"/>
      <c r="BS29" s="395"/>
      <c r="BT29" s="395"/>
      <c r="BU29" s="396"/>
      <c r="BV29" s="394">
        <v>68129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478447</v>
      </c>
      <c r="BO30" s="514"/>
      <c r="BP30" s="514"/>
      <c r="BQ30" s="514"/>
      <c r="BR30" s="514"/>
      <c r="BS30" s="514"/>
      <c r="BT30" s="514"/>
      <c r="BU30" s="515"/>
      <c r="BV30" s="513">
        <v>463853</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IF('各会計、関係団体の財政状況及び健全化判断比率'!B34="","",'各会計、関係団体の財政状況及び健全化判断比率'!B34)</f>
        <v>食肉センター特別会計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国民健康保険東庄病院事業会計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訪問看護ステーション特別会計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千葉県後期高齢医療広域連合(一般会計)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千葉県後期高齢医療広域連合(後期高齢者医療特別会計特別会計)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香取広域市町村圏事務組合(一般会計)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東総広域水道企業団(水道用水供給事業会計)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VWYNrXwSDw6/ZOezQtD/v8vnWQlLbyz/V8nqae9GBu8IYyldBfHkDNxVmfP+oqf0Uut6TDxWaFf8JSwZnQbFzA==" saltValue="GjObAB0W9o9zB0l2o0GNn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534</v>
      </c>
      <c r="D34" s="1136"/>
      <c r="E34" s="1137"/>
      <c r="F34" s="32">
        <v>27.3</v>
      </c>
      <c r="G34" s="33">
        <v>28.58</v>
      </c>
      <c r="H34" s="33">
        <v>31.86</v>
      </c>
      <c r="I34" s="33">
        <v>32.42</v>
      </c>
      <c r="J34" s="34">
        <v>29.9</v>
      </c>
      <c r="K34" s="22"/>
      <c r="L34" s="22"/>
      <c r="M34" s="22"/>
      <c r="N34" s="22"/>
      <c r="O34" s="22"/>
      <c r="P34" s="22"/>
    </row>
    <row r="35" spans="1:16" ht="39" customHeight="1" x14ac:dyDescent="0.2">
      <c r="A35" s="22"/>
      <c r="B35" s="35"/>
      <c r="C35" s="1132" t="s">
        <v>535</v>
      </c>
      <c r="D35" s="1132"/>
      <c r="E35" s="1133"/>
      <c r="F35" s="36">
        <v>12.29</v>
      </c>
      <c r="G35" s="37">
        <v>23.95</v>
      </c>
      <c r="H35" s="37">
        <v>18.100000000000001</v>
      </c>
      <c r="I35" s="37">
        <v>12.17</v>
      </c>
      <c r="J35" s="38">
        <v>10.41</v>
      </c>
      <c r="K35" s="22"/>
      <c r="L35" s="22"/>
      <c r="M35" s="22"/>
      <c r="N35" s="22"/>
      <c r="O35" s="22"/>
      <c r="P35" s="22"/>
    </row>
    <row r="36" spans="1:16" ht="39" customHeight="1" x14ac:dyDescent="0.2">
      <c r="A36" s="22"/>
      <c r="B36" s="35"/>
      <c r="C36" s="1132" t="s">
        <v>536</v>
      </c>
      <c r="D36" s="1132"/>
      <c r="E36" s="1133"/>
      <c r="F36" s="36">
        <v>6.37</v>
      </c>
      <c r="G36" s="37">
        <v>4.95</v>
      </c>
      <c r="H36" s="37">
        <v>2.1800000000000002</v>
      </c>
      <c r="I36" s="37">
        <v>1.91</v>
      </c>
      <c r="J36" s="38">
        <v>3.01</v>
      </c>
      <c r="K36" s="22"/>
      <c r="L36" s="22"/>
      <c r="M36" s="22"/>
      <c r="N36" s="22"/>
      <c r="O36" s="22"/>
      <c r="P36" s="22"/>
    </row>
    <row r="37" spans="1:16" ht="39" customHeight="1" x14ac:dyDescent="0.2">
      <c r="A37" s="22"/>
      <c r="B37" s="35"/>
      <c r="C37" s="1132" t="s">
        <v>537</v>
      </c>
      <c r="D37" s="1132"/>
      <c r="E37" s="1133"/>
      <c r="F37" s="36">
        <v>2.85</v>
      </c>
      <c r="G37" s="37">
        <v>3.41</v>
      </c>
      <c r="H37" s="37">
        <v>3.49</v>
      </c>
      <c r="I37" s="37">
        <v>3.82</v>
      </c>
      <c r="J37" s="38">
        <v>2.73</v>
      </c>
      <c r="K37" s="22"/>
      <c r="L37" s="22"/>
      <c r="M37" s="22"/>
      <c r="N37" s="22"/>
      <c r="O37" s="22"/>
      <c r="P37" s="22"/>
    </row>
    <row r="38" spans="1:16" ht="39" customHeight="1" x14ac:dyDescent="0.2">
      <c r="A38" s="22"/>
      <c r="B38" s="35"/>
      <c r="C38" s="1132" t="s">
        <v>538</v>
      </c>
      <c r="D38" s="1132"/>
      <c r="E38" s="1133"/>
      <c r="F38" s="36">
        <v>5.35</v>
      </c>
      <c r="G38" s="37">
        <v>5.35</v>
      </c>
      <c r="H38" s="37">
        <v>5.68</v>
      </c>
      <c r="I38" s="37">
        <v>2.35</v>
      </c>
      <c r="J38" s="38">
        <v>1.54</v>
      </c>
      <c r="K38" s="22"/>
      <c r="L38" s="22"/>
      <c r="M38" s="22"/>
      <c r="N38" s="22"/>
      <c r="O38" s="22"/>
      <c r="P38" s="22"/>
    </row>
    <row r="39" spans="1:16" ht="39" customHeight="1" x14ac:dyDescent="0.2">
      <c r="A39" s="22"/>
      <c r="B39" s="35"/>
      <c r="C39" s="1132" t="s">
        <v>539</v>
      </c>
      <c r="D39" s="1132"/>
      <c r="E39" s="1133"/>
      <c r="F39" s="36">
        <v>0.91</v>
      </c>
      <c r="G39" s="37">
        <v>1.1100000000000001</v>
      </c>
      <c r="H39" s="37">
        <v>1.37</v>
      </c>
      <c r="I39" s="37">
        <v>1.45</v>
      </c>
      <c r="J39" s="38">
        <v>1.19</v>
      </c>
      <c r="K39" s="22"/>
      <c r="L39" s="22"/>
      <c r="M39" s="22"/>
      <c r="N39" s="22"/>
      <c r="O39" s="22"/>
      <c r="P39" s="22"/>
    </row>
    <row r="40" spans="1:16" ht="39" customHeight="1" x14ac:dyDescent="0.2">
      <c r="A40" s="22"/>
      <c r="B40" s="35"/>
      <c r="C40" s="1132" t="s">
        <v>540</v>
      </c>
      <c r="D40" s="1132"/>
      <c r="E40" s="1133"/>
      <c r="F40" s="36">
        <v>0.03</v>
      </c>
      <c r="G40" s="37">
        <v>0.14000000000000001</v>
      </c>
      <c r="H40" s="37">
        <v>0.13</v>
      </c>
      <c r="I40" s="37">
        <v>0.18</v>
      </c>
      <c r="J40" s="38">
        <v>0.32</v>
      </c>
      <c r="K40" s="22"/>
      <c r="L40" s="22"/>
      <c r="M40" s="22"/>
      <c r="N40" s="22"/>
      <c r="O40" s="22"/>
      <c r="P40" s="22"/>
    </row>
    <row r="41" spans="1:16" ht="39" customHeight="1" x14ac:dyDescent="0.2">
      <c r="A41" s="22"/>
      <c r="B41" s="35"/>
      <c r="C41" s="1132" t="s">
        <v>541</v>
      </c>
      <c r="D41" s="1132"/>
      <c r="E41" s="1133"/>
      <c r="F41" s="36">
        <v>0.01</v>
      </c>
      <c r="G41" s="37">
        <v>0.02</v>
      </c>
      <c r="H41" s="37">
        <v>0.01</v>
      </c>
      <c r="I41" s="37">
        <v>0.02</v>
      </c>
      <c r="J41" s="38">
        <v>0.01</v>
      </c>
      <c r="K41" s="22"/>
      <c r="L41" s="22"/>
      <c r="M41" s="22"/>
      <c r="N41" s="22"/>
      <c r="O41" s="22"/>
      <c r="P41" s="22"/>
    </row>
    <row r="42" spans="1:16" ht="39" customHeight="1" x14ac:dyDescent="0.2">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543</v>
      </c>
      <c r="D43" s="1134"/>
      <c r="E43" s="1135"/>
      <c r="F43" s="41" t="s">
        <v>489</v>
      </c>
      <c r="G43" s="42" t="s">
        <v>489</v>
      </c>
      <c r="H43" s="42" t="s">
        <v>489</v>
      </c>
      <c r="I43" s="42" t="s">
        <v>489</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RK0zubln0Zqnlc2EZSYJVkB0nDNM4XxvH6yJmZCArIBa7EqX2wAdEQgp1d7wDkw3K8LAmzevb4eZsW8+HqZCA==" saltValue="/zbECptP0cyZkU7xBJEh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413</v>
      </c>
      <c r="L45" s="58">
        <v>407</v>
      </c>
      <c r="M45" s="58">
        <v>413</v>
      </c>
      <c r="N45" s="58">
        <v>429</v>
      </c>
      <c r="O45" s="59">
        <v>497</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70</v>
      </c>
      <c r="L48" s="62">
        <v>55</v>
      </c>
      <c r="M48" s="62">
        <v>46</v>
      </c>
      <c r="N48" s="62">
        <v>58</v>
      </c>
      <c r="O48" s="63">
        <v>71</v>
      </c>
      <c r="P48" s="46"/>
      <c r="Q48" s="46"/>
      <c r="R48" s="46"/>
      <c r="S48" s="46"/>
      <c r="T48" s="46"/>
      <c r="U48" s="46"/>
    </row>
    <row r="49" spans="1:21" ht="30.75" customHeight="1" x14ac:dyDescent="0.2">
      <c r="A49" s="46"/>
      <c r="B49" s="1140"/>
      <c r="C49" s="1141"/>
      <c r="D49" s="60"/>
      <c r="E49" s="1146" t="s">
        <v>14</v>
      </c>
      <c r="F49" s="1146"/>
      <c r="G49" s="1146"/>
      <c r="H49" s="1146"/>
      <c r="I49" s="1146"/>
      <c r="J49" s="1147"/>
      <c r="K49" s="61">
        <v>62</v>
      </c>
      <c r="L49" s="62">
        <v>57</v>
      </c>
      <c r="M49" s="62">
        <v>58</v>
      </c>
      <c r="N49" s="62">
        <v>63</v>
      </c>
      <c r="O49" s="63">
        <v>47</v>
      </c>
      <c r="P49" s="46"/>
      <c r="Q49" s="46"/>
      <c r="R49" s="46"/>
      <c r="S49" s="46"/>
      <c r="T49" s="46"/>
      <c r="U49" s="46"/>
    </row>
    <row r="50" spans="1:21" ht="30.75" customHeight="1" x14ac:dyDescent="0.2">
      <c r="A50" s="46"/>
      <c r="B50" s="1140"/>
      <c r="C50" s="1141"/>
      <c r="D50" s="60"/>
      <c r="E50" s="1146" t="s">
        <v>15</v>
      </c>
      <c r="F50" s="1146"/>
      <c r="G50" s="1146"/>
      <c r="H50" s="1146"/>
      <c r="I50" s="1146"/>
      <c r="J50" s="1147"/>
      <c r="K50" s="61">
        <v>13</v>
      </c>
      <c r="L50" s="62">
        <v>13</v>
      </c>
      <c r="M50" s="62">
        <v>13</v>
      </c>
      <c r="N50" s="62">
        <v>13</v>
      </c>
      <c r="O50" s="63">
        <v>16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327</v>
      </c>
      <c r="L52" s="62">
        <v>337</v>
      </c>
      <c r="M52" s="62">
        <v>355</v>
      </c>
      <c r="N52" s="62">
        <v>382</v>
      </c>
      <c r="O52" s="63">
        <v>447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231</v>
      </c>
      <c r="L53" s="67">
        <v>195</v>
      </c>
      <c r="M53" s="67">
        <v>175</v>
      </c>
      <c r="N53" s="67">
        <v>181</v>
      </c>
      <c r="O53" s="68">
        <v>184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549</v>
      </c>
      <c r="L58" s="82" t="s">
        <v>549</v>
      </c>
      <c r="M58" s="82" t="s">
        <v>549</v>
      </c>
      <c r="N58" s="82" t="s">
        <v>549</v>
      </c>
      <c r="O58" s="83" t="s">
        <v>549</v>
      </c>
    </row>
    <row r="59" spans="1:21" ht="31.5" customHeight="1" x14ac:dyDescent="0.2">
      <c r="B59" s="1156"/>
      <c r="C59" s="1157"/>
      <c r="D59" s="1163" t="s">
        <v>26</v>
      </c>
      <c r="E59" s="1164"/>
      <c r="F59" s="1164"/>
      <c r="G59" s="1164"/>
      <c r="H59" s="1164"/>
      <c r="I59" s="1164"/>
      <c r="J59" s="1165"/>
      <c r="K59" s="84" t="s">
        <v>549</v>
      </c>
      <c r="L59" s="85" t="s">
        <v>549</v>
      </c>
      <c r="M59" s="85" t="s">
        <v>549</v>
      </c>
      <c r="N59" s="85" t="s">
        <v>549</v>
      </c>
      <c r="O59" s="86" t="s">
        <v>549</v>
      </c>
    </row>
    <row r="60" spans="1:21" ht="31.5" customHeight="1" thickBot="1" x14ac:dyDescent="0.25">
      <c r="B60" s="1158"/>
      <c r="C60" s="1159"/>
      <c r="D60" s="1166" t="s">
        <v>27</v>
      </c>
      <c r="E60" s="1167"/>
      <c r="F60" s="1167"/>
      <c r="G60" s="1167"/>
      <c r="H60" s="1167"/>
      <c r="I60" s="1167"/>
      <c r="J60" s="1168"/>
      <c r="K60" s="87" t="s">
        <v>549</v>
      </c>
      <c r="L60" s="88" t="s">
        <v>549</v>
      </c>
      <c r="M60" s="88" t="s">
        <v>549</v>
      </c>
      <c r="N60" s="88" t="s">
        <v>549</v>
      </c>
      <c r="O60" s="89" t="s">
        <v>549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4Nue/pOKZIK1kmQ/kD77ZoHuTZU8pbzO4QuhrfNo6esnUS3D6W38cyam4EtglkYONJwQkEEumTouWvqj9AQDg==" saltValue="d7OKmeqZG/k8f3ZeplsAT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4606</v>
      </c>
      <c r="J41" s="331">
        <v>4774</v>
      </c>
      <c r="K41" s="331">
        <v>4765</v>
      </c>
      <c r="L41" s="331">
        <v>5166</v>
      </c>
      <c r="M41" s="332">
        <v>5021</v>
      </c>
    </row>
    <row r="42" spans="2:13" ht="27.75" customHeight="1" x14ac:dyDescent="0.2">
      <c r="B42" s="1171"/>
      <c r="C42" s="1172"/>
      <c r="D42" s="104"/>
      <c r="E42" s="1177" t="s">
        <v>32</v>
      </c>
      <c r="F42" s="1177"/>
      <c r="G42" s="1177"/>
      <c r="H42" s="1178"/>
      <c r="I42" s="333">
        <v>140</v>
      </c>
      <c r="J42" s="334">
        <v>140</v>
      </c>
      <c r="K42" s="334">
        <v>77</v>
      </c>
      <c r="L42" s="334">
        <v>48</v>
      </c>
      <c r="M42" s="335" t="s">
        <v>489</v>
      </c>
    </row>
    <row r="43" spans="2:13" ht="27.75" customHeight="1" x14ac:dyDescent="0.2">
      <c r="B43" s="1171"/>
      <c r="C43" s="1172"/>
      <c r="D43" s="104"/>
      <c r="E43" s="1177" t="s">
        <v>33</v>
      </c>
      <c r="F43" s="1177"/>
      <c r="G43" s="1177"/>
      <c r="H43" s="1178"/>
      <c r="I43" s="333">
        <v>360</v>
      </c>
      <c r="J43" s="334">
        <v>333</v>
      </c>
      <c r="K43" s="334">
        <v>306</v>
      </c>
      <c r="L43" s="334">
        <v>253</v>
      </c>
      <c r="M43" s="335">
        <v>202</v>
      </c>
    </row>
    <row r="44" spans="2:13" ht="27.75" customHeight="1" x14ac:dyDescent="0.2">
      <c r="B44" s="1171"/>
      <c r="C44" s="1172"/>
      <c r="D44" s="104"/>
      <c r="E44" s="1177" t="s">
        <v>34</v>
      </c>
      <c r="F44" s="1177"/>
      <c r="G44" s="1177"/>
      <c r="H44" s="1178"/>
      <c r="I44" s="333">
        <v>285</v>
      </c>
      <c r="J44" s="334">
        <v>256</v>
      </c>
      <c r="K44" s="334">
        <v>550</v>
      </c>
      <c r="L44" s="334">
        <v>152</v>
      </c>
      <c r="M44" s="335">
        <v>111</v>
      </c>
    </row>
    <row r="45" spans="2:13" ht="27.75" customHeight="1" x14ac:dyDescent="0.2">
      <c r="B45" s="1171"/>
      <c r="C45" s="1172"/>
      <c r="D45" s="104"/>
      <c r="E45" s="1177" t="s">
        <v>35</v>
      </c>
      <c r="F45" s="1177"/>
      <c r="G45" s="1177"/>
      <c r="H45" s="1178"/>
      <c r="I45" s="333">
        <v>965</v>
      </c>
      <c r="J45" s="334">
        <v>925</v>
      </c>
      <c r="K45" s="334">
        <v>830</v>
      </c>
      <c r="L45" s="334">
        <v>815</v>
      </c>
      <c r="M45" s="335">
        <v>811</v>
      </c>
    </row>
    <row r="46" spans="2:13" ht="27.75" customHeight="1" x14ac:dyDescent="0.2">
      <c r="B46" s="1171"/>
      <c r="C46" s="1172"/>
      <c r="D46" s="105"/>
      <c r="E46" s="1177" t="s">
        <v>36</v>
      </c>
      <c r="F46" s="1177"/>
      <c r="G46" s="1177"/>
      <c r="H46" s="1178"/>
      <c r="I46" s="333" t="s">
        <v>489</v>
      </c>
      <c r="J46" s="334" t="s">
        <v>489</v>
      </c>
      <c r="K46" s="334" t="s">
        <v>489</v>
      </c>
      <c r="L46" s="334" t="s">
        <v>489</v>
      </c>
      <c r="M46" s="335" t="s">
        <v>489</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1579</v>
      </c>
      <c r="J50" s="334">
        <v>1583</v>
      </c>
      <c r="K50" s="334">
        <v>2086</v>
      </c>
      <c r="L50" s="334">
        <v>2420</v>
      </c>
      <c r="M50" s="335">
        <v>2419</v>
      </c>
    </row>
    <row r="51" spans="2:13" ht="27.75" customHeight="1" x14ac:dyDescent="0.2">
      <c r="B51" s="1171"/>
      <c r="C51" s="1172"/>
      <c r="D51" s="104"/>
      <c r="E51" s="1177" t="s">
        <v>42</v>
      </c>
      <c r="F51" s="1177"/>
      <c r="G51" s="1177"/>
      <c r="H51" s="1178"/>
      <c r="I51" s="333" t="s">
        <v>489</v>
      </c>
      <c r="J51" s="334" t="s">
        <v>489</v>
      </c>
      <c r="K51" s="334" t="s">
        <v>489</v>
      </c>
      <c r="L51" s="334" t="s">
        <v>489</v>
      </c>
      <c r="M51" s="335" t="s">
        <v>489</v>
      </c>
    </row>
    <row r="52" spans="2:13" ht="27.75" customHeight="1" x14ac:dyDescent="0.2">
      <c r="B52" s="1173"/>
      <c r="C52" s="1174"/>
      <c r="D52" s="104"/>
      <c r="E52" s="1177" t="s">
        <v>43</v>
      </c>
      <c r="F52" s="1177"/>
      <c r="G52" s="1177"/>
      <c r="H52" s="1178"/>
      <c r="I52" s="333">
        <v>4865</v>
      </c>
      <c r="J52" s="334">
        <v>5083</v>
      </c>
      <c r="K52" s="334">
        <v>5066</v>
      </c>
      <c r="L52" s="334">
        <v>5616</v>
      </c>
      <c r="M52" s="335">
        <v>5702</v>
      </c>
    </row>
    <row r="53" spans="2:13" ht="27.75" customHeight="1" thickBot="1" x14ac:dyDescent="0.25">
      <c r="B53" s="1184" t="s">
        <v>19</v>
      </c>
      <c r="C53" s="1185"/>
      <c r="D53" s="108"/>
      <c r="E53" s="1186" t="s">
        <v>44</v>
      </c>
      <c r="F53" s="1186"/>
      <c r="G53" s="1186"/>
      <c r="H53" s="1187"/>
      <c r="I53" s="336">
        <v>-88</v>
      </c>
      <c r="J53" s="337">
        <v>-238</v>
      </c>
      <c r="K53" s="337">
        <v>-626</v>
      </c>
      <c r="L53" s="337">
        <v>-1602</v>
      </c>
      <c r="M53" s="338">
        <v>-1976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36PMEAF0IfJfEPa0vnkOUVQfK1hIZWEaXGypyJVt7HazVIvkbdNDzmqq0M3imSMrMusIadqd19qXiThZvT8SqA==" saltValue="9wbNBQ+R9X2ytNrFHJMg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1205</v>
      </c>
      <c r="G55" s="339">
        <v>1395</v>
      </c>
      <c r="H55" s="340">
        <v>1366</v>
      </c>
    </row>
    <row r="56" spans="2:8" ht="52.5" customHeight="1" x14ac:dyDescent="0.2">
      <c r="B56" s="120"/>
      <c r="C56" s="1198" t="s">
        <v>47</v>
      </c>
      <c r="D56" s="1198"/>
      <c r="E56" s="1199"/>
      <c r="F56" s="341">
        <v>50</v>
      </c>
      <c r="G56" s="341">
        <v>68</v>
      </c>
      <c r="H56" s="342">
        <v>82</v>
      </c>
    </row>
    <row r="57" spans="2:8" ht="53.25" customHeight="1" x14ac:dyDescent="0.2">
      <c r="B57" s="120"/>
      <c r="C57" s="1200" t="s">
        <v>48</v>
      </c>
      <c r="D57" s="1200"/>
      <c r="E57" s="1201"/>
      <c r="F57" s="343">
        <v>453</v>
      </c>
      <c r="G57" s="343">
        <v>464</v>
      </c>
      <c r="H57" s="344">
        <v>478</v>
      </c>
    </row>
    <row r="58" spans="2:8" ht="45.75" customHeight="1" x14ac:dyDescent="0.2">
      <c r="B58" s="121"/>
      <c r="C58" s="1188" t="s">
        <v>556</v>
      </c>
      <c r="D58" s="1189"/>
      <c r="E58" s="1190"/>
      <c r="F58" s="345">
        <v>354</v>
      </c>
      <c r="G58" s="345">
        <v>354</v>
      </c>
      <c r="H58" s="346">
        <v>354</v>
      </c>
    </row>
    <row r="59" spans="2:8" ht="45.75" customHeight="1" x14ac:dyDescent="0.2">
      <c r="B59" s="121"/>
      <c r="C59" s="1188" t="s">
        <v>557</v>
      </c>
      <c r="D59" s="1189"/>
      <c r="E59" s="1190"/>
      <c r="F59" s="345">
        <v>57</v>
      </c>
      <c r="G59" s="345">
        <v>57</v>
      </c>
      <c r="H59" s="346">
        <v>57</v>
      </c>
    </row>
    <row r="60" spans="2:8" ht="45.75" customHeight="1" x14ac:dyDescent="0.2">
      <c r="B60" s="121"/>
      <c r="C60" s="1188" t="s">
        <v>558</v>
      </c>
      <c r="D60" s="1189"/>
      <c r="E60" s="1190"/>
      <c r="F60" s="345">
        <v>15</v>
      </c>
      <c r="G60" s="345">
        <v>26</v>
      </c>
      <c r="H60" s="346">
        <v>39</v>
      </c>
    </row>
    <row r="61" spans="2:8" ht="45.75" customHeight="1" x14ac:dyDescent="0.2">
      <c r="B61" s="121"/>
      <c r="C61" s="1188" t="s">
        <v>559</v>
      </c>
      <c r="D61" s="1189"/>
      <c r="E61" s="1190"/>
      <c r="F61" s="345">
        <v>19</v>
      </c>
      <c r="G61" s="345">
        <v>19</v>
      </c>
      <c r="H61" s="346">
        <v>19</v>
      </c>
    </row>
    <row r="62" spans="2:8" ht="45.75" customHeight="1" thickBot="1" x14ac:dyDescent="0.25">
      <c r="B62" s="122"/>
      <c r="C62" s="1191" t="s">
        <v>560</v>
      </c>
      <c r="D62" s="1192"/>
      <c r="E62" s="1193"/>
      <c r="F62" s="347">
        <v>6</v>
      </c>
      <c r="G62" s="347">
        <v>6</v>
      </c>
      <c r="H62" s="348">
        <v>6</v>
      </c>
    </row>
    <row r="63" spans="2:8" ht="52.5" customHeight="1" thickBot="1" x14ac:dyDescent="0.25">
      <c r="B63" s="123"/>
      <c r="C63" s="1194" t="s">
        <v>49</v>
      </c>
      <c r="D63" s="1194"/>
      <c r="E63" s="1195"/>
      <c r="F63" s="349">
        <v>1708</v>
      </c>
      <c r="G63" s="349">
        <v>1927</v>
      </c>
      <c r="H63" s="350">
        <v>1926</v>
      </c>
    </row>
    <row r="64" spans="2:8" ht="13.2" x14ac:dyDescent="0.2"/>
  </sheetData>
  <sheetProtection algorithmName="SHA-512" hashValue="50N3gqMzFpOz1dnEtJti+Cl+N+wBdSsV8z+WPNBzxjraJ7kW2COMIjz7j0gu97X0+xUwJeXfB2M39k+tdRRLJw==" saltValue="F/3RW6y9Epl81Qrh27EX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9" scale="42"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93611</v>
      </c>
      <c r="E3" s="142"/>
      <c r="F3" s="143">
        <v>94796</v>
      </c>
      <c r="G3" s="144"/>
      <c r="H3" s="145"/>
    </row>
    <row r="4" spans="1:8" x14ac:dyDescent="0.2">
      <c r="A4" s="146"/>
      <c r="B4" s="147"/>
      <c r="C4" s="148"/>
      <c r="D4" s="149">
        <v>36256</v>
      </c>
      <c r="E4" s="150"/>
      <c r="F4" s="151">
        <v>55781</v>
      </c>
      <c r="G4" s="152"/>
      <c r="H4" s="153"/>
    </row>
    <row r="5" spans="1:8" x14ac:dyDescent="0.2">
      <c r="A5" s="134" t="s">
        <v>521</v>
      </c>
      <c r="B5" s="139"/>
      <c r="C5" s="140"/>
      <c r="D5" s="141">
        <v>46884</v>
      </c>
      <c r="E5" s="142"/>
      <c r="F5" s="143">
        <v>85942</v>
      </c>
      <c r="G5" s="144"/>
      <c r="H5" s="145"/>
    </row>
    <row r="6" spans="1:8" x14ac:dyDescent="0.2">
      <c r="A6" s="146"/>
      <c r="B6" s="147"/>
      <c r="C6" s="148"/>
      <c r="D6" s="149">
        <v>39252</v>
      </c>
      <c r="E6" s="150"/>
      <c r="F6" s="151">
        <v>48630</v>
      </c>
      <c r="G6" s="152"/>
      <c r="H6" s="153"/>
    </row>
    <row r="7" spans="1:8" x14ac:dyDescent="0.2">
      <c r="A7" s="134" t="s">
        <v>522</v>
      </c>
      <c r="B7" s="139"/>
      <c r="C7" s="140"/>
      <c r="D7" s="141">
        <v>44904</v>
      </c>
      <c r="E7" s="142"/>
      <c r="F7" s="143">
        <v>95007</v>
      </c>
      <c r="G7" s="144"/>
      <c r="H7" s="145"/>
    </row>
    <row r="8" spans="1:8" x14ac:dyDescent="0.2">
      <c r="A8" s="146"/>
      <c r="B8" s="147"/>
      <c r="C8" s="148"/>
      <c r="D8" s="149">
        <v>32235</v>
      </c>
      <c r="E8" s="150"/>
      <c r="F8" s="151">
        <v>48509</v>
      </c>
      <c r="G8" s="152"/>
      <c r="H8" s="153"/>
    </row>
    <row r="9" spans="1:8" x14ac:dyDescent="0.2">
      <c r="A9" s="134" t="s">
        <v>523</v>
      </c>
      <c r="B9" s="139"/>
      <c r="C9" s="140"/>
      <c r="D9" s="141">
        <v>85411</v>
      </c>
      <c r="E9" s="142"/>
      <c r="F9" s="143">
        <v>98176</v>
      </c>
      <c r="G9" s="144"/>
      <c r="H9" s="145"/>
    </row>
    <row r="10" spans="1:8" x14ac:dyDescent="0.2">
      <c r="A10" s="146"/>
      <c r="B10" s="147"/>
      <c r="C10" s="148"/>
      <c r="D10" s="149">
        <v>35713</v>
      </c>
      <c r="E10" s="150"/>
      <c r="F10" s="151">
        <v>58489</v>
      </c>
      <c r="G10" s="152"/>
      <c r="H10" s="153"/>
    </row>
    <row r="11" spans="1:8" x14ac:dyDescent="0.2">
      <c r="A11" s="134" t="s">
        <v>524</v>
      </c>
      <c r="B11" s="139"/>
      <c r="C11" s="140"/>
      <c r="D11" s="141">
        <v>45360</v>
      </c>
      <c r="E11" s="142"/>
      <c r="F11" s="143">
        <v>119283</v>
      </c>
      <c r="G11" s="144"/>
      <c r="H11" s="145"/>
    </row>
    <row r="12" spans="1:8" x14ac:dyDescent="0.2">
      <c r="A12" s="146"/>
      <c r="B12" s="147"/>
      <c r="C12" s="154"/>
      <c r="D12" s="149">
        <v>28890</v>
      </c>
      <c r="E12" s="150"/>
      <c r="F12" s="151">
        <v>64747</v>
      </c>
      <c r="G12" s="152"/>
      <c r="H12" s="153"/>
    </row>
    <row r="13" spans="1:8" x14ac:dyDescent="0.2">
      <c r="A13" s="134"/>
      <c r="B13" s="139"/>
      <c r="C13" s="140"/>
      <c r="D13" s="141">
        <v>63234</v>
      </c>
      <c r="E13" s="142"/>
      <c r="F13" s="143">
        <v>98641</v>
      </c>
      <c r="G13" s="155"/>
      <c r="H13" s="145"/>
    </row>
    <row r="14" spans="1:8" x14ac:dyDescent="0.2">
      <c r="A14" s="146"/>
      <c r="B14" s="147"/>
      <c r="C14" s="148"/>
      <c r="D14" s="149">
        <v>34469</v>
      </c>
      <c r="E14" s="150"/>
      <c r="F14" s="151">
        <v>55231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12.3</v>
      </c>
      <c r="C19" s="156">
        <f>ROUND(VALUE(SUBSTITUTE(実質収支比率等に係る経年分析!G$48,"▲","-")),2)</f>
        <v>23.95</v>
      </c>
      <c r="D19" s="156">
        <f>ROUND(VALUE(SUBSTITUTE(実質収支比率等に係る経年分析!H$48,"▲","-")),2)</f>
        <v>18.11</v>
      </c>
      <c r="E19" s="156">
        <f>ROUND(VALUE(SUBSTITUTE(実質収支比率等に係る経年分析!I$48,"▲","-")),2)</f>
        <v>12.18</v>
      </c>
      <c r="F19" s="156">
        <f>ROUND(VALUE(SUBSTITUTE(実質収支比率等に係る経年分析!J$48,"▲","-")),2)</f>
        <v>10.42</v>
      </c>
    </row>
    <row r="20" spans="1:11" x14ac:dyDescent="0.2">
      <c r="A20" s="156" t="s">
        <v>53</v>
      </c>
      <c r="B20" s="156">
        <f>ROUND(VALUE(SUBSTITUTE(実質収支比率等に係る経年分析!F$47,"▲","-")),2)</f>
        <v>23.68</v>
      </c>
      <c r="C20" s="156">
        <f>ROUND(VALUE(SUBSTITUTE(実質収支比率等に係る経年分析!G$47,"▲","-")),2)</f>
        <v>22.43</v>
      </c>
      <c r="D20" s="156">
        <f>ROUND(VALUE(SUBSTITUTE(実質収支比率等に係る経年分析!H$47,"▲","-")),2)</f>
        <v>29.95</v>
      </c>
      <c r="E20" s="156">
        <f>ROUND(VALUE(SUBSTITUTE(実質収支比率等に係る経年分析!I$47,"▲","-")),2)</f>
        <v>34.44</v>
      </c>
      <c r="F20" s="156">
        <f>ROUND(VALUE(SUBSTITUTE(実質収支比率等に係る経年分析!J$47,"▲","-")),2)</f>
        <v>32.61</v>
      </c>
    </row>
    <row r="21" spans="1:11" x14ac:dyDescent="0.2">
      <c r="A21" s="156" t="s">
        <v>54</v>
      </c>
      <c r="B21" s="156">
        <f>IF(ISNUMBER(VALUE(SUBSTITUTE(実質収支比率等に係る経年分析!F$49,"▲","-"))),ROUND(VALUE(SUBSTITUTE(実質収支比率等に係る経年分析!F$49,"▲","-")),2),NA())</f>
        <v>6.06</v>
      </c>
      <c r="C21" s="156">
        <f>IF(ISNUMBER(VALUE(SUBSTITUTE(実質収支比率等に係る経年分析!G$49,"▲","-"))),ROUND(VALUE(SUBSTITUTE(実質収支比率等に係る経年分析!G$49,"▲","-")),2),NA())</f>
        <v>12.31</v>
      </c>
      <c r="D21" s="156">
        <f>IF(ISNUMBER(VALUE(SUBSTITUTE(実質収支比率等に係る経年分析!H$49,"▲","-"))),ROUND(VALUE(SUBSTITUTE(実質収支比率等に係る経年分析!H$49,"▲","-")),2),NA())</f>
        <v>1.54</v>
      </c>
      <c r="E21" s="156">
        <f>IF(ISNUMBER(VALUE(SUBSTITUTE(実質収支比率等に係る経年分析!I$49,"▲","-"))),ROUND(VALUE(SUBSTITUTE(実質収支比率等に係る経年分析!I$49,"▲","-")),2),NA())</f>
        <v>-1.1200000000000001</v>
      </c>
      <c r="F21" s="156">
        <f>IF(ISNUMBER(VALUE(SUBSTITUTE(実質収支比率等に係る経年分析!J$49,"▲","-"))),ROUND(VALUE(SUBSTITUTE(実質収支比率等に係る経年分析!J$49,"▲","-")),2),NA())</f>
        <v>-2.0499999999999998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2">
      <c r="A30" s="157" t="str">
        <f>IF(連結実質赤字比率に係る赤字・黒字の構成分析!C$40="",NA(),連結実質赤字比率に係る赤字・黒字の構成分析!C$40)</f>
        <v>訪問看護ステーション特別会計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0.14000000000000001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0.32</v>
      </c>
    </row>
    <row r="31" spans="1:11" x14ac:dyDescent="0.2">
      <c r="A31" s="157" t="str">
        <f>IF(連結実質赤字比率に係る赤字・黒字の構成分析!C$39="",NA(),連結実質赤字比率に係る赤字・黒字の構成分析!C$39)</f>
        <v>食肉センター特別会計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0.91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1.1100000000000001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1.37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1.45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1.19</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5.35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5.35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5.68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2.35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1.54</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2.85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3.41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3.49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3.82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2.73</v>
      </c>
    </row>
    <row r="34" spans="1:16" x14ac:dyDescent="0.2">
      <c r="A34" s="157" t="str">
        <f>IF(連結実質赤字比率に係る赤字・黒字の構成分析!C$36="",NA(),連結実質赤字比率に係る赤字・黒字の構成分析!C$36)</f>
        <v>国民健康保険東庄病院事業会計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6.37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4.95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2.1800000000000002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3.01</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12.29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23.95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18.100000000000001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12.17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10.41</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27.3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28.58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31.86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32.42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29.9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327</v>
      </c>
      <c r="E42" s="158"/>
      <c r="F42" s="158"/>
      <c r="G42" s="158">
        <f>'実質公債費比率（分子）の構造'!L$52</f>
        <v>337</v>
      </c>
      <c r="H42" s="158"/>
      <c r="I42" s="158"/>
      <c r="J42" s="158">
        <f>'実質公債費比率（分子）の構造'!M$52</f>
        <v>355</v>
      </c>
      <c r="K42" s="158"/>
      <c r="L42" s="158"/>
      <c r="M42" s="158">
        <f>'実質公債費比率（分子）の構造'!N$52</f>
        <v>382</v>
      </c>
      <c r="N42" s="158"/>
      <c r="O42" s="158"/>
      <c r="P42" s="158">
        <f>'実質公債費比率（分子）の構造'!O$52</f>
        <v>447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13</v>
      </c>
      <c r="C44" s="158"/>
      <c r="D44" s="158"/>
      <c r="E44" s="158">
        <f>'実質公債費比率（分子）の構造'!L$50</f>
        <v>13</v>
      </c>
      <c r="F44" s="158"/>
      <c r="G44" s="158"/>
      <c r="H44" s="158">
        <f>'実質公債費比率（分子）の構造'!M$50</f>
        <v>13</v>
      </c>
      <c r="I44" s="158"/>
      <c r="J44" s="158"/>
      <c r="K44" s="158">
        <f>'実質公債費比率（分子）の構造'!N$50</f>
        <v>13</v>
      </c>
      <c r="L44" s="158"/>
      <c r="M44" s="158"/>
      <c r="N44" s="158">
        <f>'実質公債費比率（分子）の構造'!O$50</f>
        <v>16</v>
      </c>
      <c r="O44" s="158"/>
      <c r="P44" s="158"/>
    </row>
    <row r="45" spans="1:16" x14ac:dyDescent="0.2">
      <c r="A45" s="158" t="s">
        <v>63</v>
      </c>
      <c r="B45" s="158">
        <f>'実質公債費比率（分子）の構造'!K$49</f>
        <v>62</v>
      </c>
      <c r="C45" s="158"/>
      <c r="D45" s="158"/>
      <c r="E45" s="158">
        <f>'実質公債費比率（分子）の構造'!L$49</f>
        <v>57</v>
      </c>
      <c r="F45" s="158"/>
      <c r="G45" s="158"/>
      <c r="H45" s="158">
        <f>'実質公債費比率（分子）の構造'!M$49</f>
        <v>58</v>
      </c>
      <c r="I45" s="158"/>
      <c r="J45" s="158"/>
      <c r="K45" s="158">
        <f>'実質公債費比率（分子）の構造'!N$49</f>
        <v>63</v>
      </c>
      <c r="L45" s="158"/>
      <c r="M45" s="158"/>
      <c r="N45" s="158">
        <f>'実質公債費比率（分子）の構造'!O$49</f>
        <v>47</v>
      </c>
      <c r="O45" s="158"/>
      <c r="P45" s="158"/>
    </row>
    <row r="46" spans="1:16" x14ac:dyDescent="0.2">
      <c r="A46" s="158" t="s">
        <v>64</v>
      </c>
      <c r="B46" s="158">
        <f>'実質公債費比率（分子）の構造'!K$48</f>
        <v>70</v>
      </c>
      <c r="C46" s="158"/>
      <c r="D46" s="158"/>
      <c r="E46" s="158">
        <f>'実質公債費比率（分子）の構造'!L$48</f>
        <v>55</v>
      </c>
      <c r="F46" s="158"/>
      <c r="G46" s="158"/>
      <c r="H46" s="158">
        <f>'実質公債費比率（分子）の構造'!M$48</f>
        <v>46</v>
      </c>
      <c r="I46" s="158"/>
      <c r="J46" s="158"/>
      <c r="K46" s="158">
        <f>'実質公債費比率（分子）の構造'!N$48</f>
        <v>58</v>
      </c>
      <c r="L46" s="158"/>
      <c r="M46" s="158"/>
      <c r="N46" s="158">
        <f>'実質公債費比率（分子）の構造'!O$48</f>
        <v>71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413</v>
      </c>
      <c r="C49" s="158"/>
      <c r="D49" s="158"/>
      <c r="E49" s="158">
        <f>'実質公債費比率（分子）の構造'!L$45</f>
        <v>407</v>
      </c>
      <c r="F49" s="158"/>
      <c r="G49" s="158"/>
      <c r="H49" s="158">
        <f>'実質公債費比率（分子）の構造'!M$45</f>
        <v>413</v>
      </c>
      <c r="I49" s="158"/>
      <c r="J49" s="158"/>
      <c r="K49" s="158">
        <f>'実質公債費比率（分子）の構造'!N$45</f>
        <v>429</v>
      </c>
      <c r="L49" s="158"/>
      <c r="M49" s="158"/>
      <c r="N49" s="158">
        <f>'実質公債費比率（分子）の構造'!O$45</f>
        <v>497</v>
      </c>
      <c r="O49" s="158"/>
      <c r="P49" s="158"/>
    </row>
    <row r="50" spans="1:16" x14ac:dyDescent="0.2">
      <c r="A50" s="158" t="s">
        <v>67</v>
      </c>
      <c r="B50" s="158" t="e">
        <f>NA()</f>
        <v>#N/A</v>
      </c>
      <c r="C50" s="158">
        <f>IF(ISNUMBER('実質公債費比率（分子）の構造'!K$53),'実質公債費比率（分子）の構造'!K$53,NA())</f>
        <v>231</v>
      </c>
      <c r="D50" s="158" t="e">
        <f>NA()</f>
        <v>#N/A</v>
      </c>
      <c r="E50" s="158" t="e">
        <f>NA()</f>
        <v>#N/A</v>
      </c>
      <c r="F50" s="158">
        <f>IF(ISNUMBER('実質公債費比率（分子）の構造'!L$53),'実質公債費比率（分子）の構造'!L$53,NA())</f>
        <v>195</v>
      </c>
      <c r="G50" s="158" t="e">
        <f>NA()</f>
        <v>#N/A</v>
      </c>
      <c r="H50" s="158" t="e">
        <f>NA()</f>
        <v>#N/A</v>
      </c>
      <c r="I50" s="158">
        <f>IF(ISNUMBER('実質公債費比率（分子）の構造'!M$53),'実質公債費比率（分子）の構造'!M$53,NA())</f>
        <v>175</v>
      </c>
      <c r="J50" s="158" t="e">
        <f>NA()</f>
        <v>#N/A</v>
      </c>
      <c r="K50" s="158" t="e">
        <f>NA()</f>
        <v>#N/A</v>
      </c>
      <c r="L50" s="158">
        <f>IF(ISNUMBER('実質公債費比率（分子）の構造'!N$53),'実質公債費比率（分子）の構造'!N$53,NA())</f>
        <v>181</v>
      </c>
      <c r="M50" s="158" t="e">
        <f>NA()</f>
        <v>#N/A</v>
      </c>
      <c r="N50" s="158" t="e">
        <f>NA()</f>
        <v>#N/A</v>
      </c>
      <c r="O50" s="158">
        <f>IF(ISNUMBER('実質公債費比率（分子）の構造'!O$53),'実質公債費比率（分子）の構造'!O$53,NA())</f>
        <v>184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4865</v>
      </c>
      <c r="E56" s="157"/>
      <c r="F56" s="157"/>
      <c r="G56" s="157">
        <f>'将来負担比率（分子）の構造'!J$52</f>
        <v>5083</v>
      </c>
      <c r="H56" s="157"/>
      <c r="I56" s="157"/>
      <c r="J56" s="157">
        <f>'将来負担比率（分子）の構造'!K$52</f>
        <v>5066</v>
      </c>
      <c r="K56" s="157"/>
      <c r="L56" s="157"/>
      <c r="M56" s="157">
        <f>'将来負担比率（分子）の構造'!L$52</f>
        <v>5616</v>
      </c>
      <c r="N56" s="157"/>
      <c r="O56" s="157"/>
      <c r="P56" s="157">
        <f>'将来負担比率（分子）の構造'!M$52</f>
        <v>5702</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1579</v>
      </c>
      <c r="E58" s="157"/>
      <c r="F58" s="157"/>
      <c r="G58" s="157">
        <f>'将来負担比率（分子）の構造'!J$50</f>
        <v>1583</v>
      </c>
      <c r="H58" s="157"/>
      <c r="I58" s="157"/>
      <c r="J58" s="157">
        <f>'将来負担比率（分子）の構造'!K$50</f>
        <v>2086</v>
      </c>
      <c r="K58" s="157"/>
      <c r="L58" s="157"/>
      <c r="M58" s="157">
        <f>'将来負担比率（分子）の構造'!L$50</f>
        <v>2420</v>
      </c>
      <c r="N58" s="157"/>
      <c r="O58" s="157"/>
      <c r="P58" s="157">
        <f>'将来負担比率（分子）の構造'!M$50</f>
        <v>2419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965</v>
      </c>
      <c r="C62" s="157"/>
      <c r="D62" s="157"/>
      <c r="E62" s="157">
        <f>'将来負担比率（分子）の構造'!J$45</f>
        <v>925</v>
      </c>
      <c r="F62" s="157"/>
      <c r="G62" s="157"/>
      <c r="H62" s="157">
        <f>'将来負担比率（分子）の構造'!K$45</f>
        <v>830</v>
      </c>
      <c r="I62" s="157"/>
      <c r="J62" s="157"/>
      <c r="K62" s="157">
        <f>'将来負担比率（分子）の構造'!L$45</f>
        <v>815</v>
      </c>
      <c r="L62" s="157"/>
      <c r="M62" s="157"/>
      <c r="N62" s="157">
        <f>'将来負担比率（分子）の構造'!M$45</f>
        <v>811</v>
      </c>
      <c r="O62" s="157"/>
      <c r="P62" s="157"/>
    </row>
    <row r="63" spans="1:16" x14ac:dyDescent="0.2">
      <c r="A63" s="157" t="s">
        <v>34</v>
      </c>
      <c r="B63" s="157">
        <f>'将来負担比率（分子）の構造'!I$44</f>
        <v>285</v>
      </c>
      <c r="C63" s="157"/>
      <c r="D63" s="157"/>
      <c r="E63" s="157">
        <f>'将来負担比率（分子）の構造'!J$44</f>
        <v>256</v>
      </c>
      <c r="F63" s="157"/>
      <c r="G63" s="157"/>
      <c r="H63" s="157">
        <f>'将来負担比率（分子）の構造'!K$44</f>
        <v>550</v>
      </c>
      <c r="I63" s="157"/>
      <c r="J63" s="157"/>
      <c r="K63" s="157">
        <f>'将来負担比率（分子）の構造'!L$44</f>
        <v>152</v>
      </c>
      <c r="L63" s="157"/>
      <c r="M63" s="157"/>
      <c r="N63" s="157">
        <f>'将来負担比率（分子）の構造'!M$44</f>
        <v>111</v>
      </c>
      <c r="O63" s="157"/>
      <c r="P63" s="157"/>
    </row>
    <row r="64" spans="1:16" x14ac:dyDescent="0.2">
      <c r="A64" s="157" t="s">
        <v>33</v>
      </c>
      <c r="B64" s="157">
        <f>'将来負担比率（分子）の構造'!I$43</f>
        <v>360</v>
      </c>
      <c r="C64" s="157"/>
      <c r="D64" s="157"/>
      <c r="E64" s="157">
        <f>'将来負担比率（分子）の構造'!J$43</f>
        <v>333</v>
      </c>
      <c r="F64" s="157"/>
      <c r="G64" s="157"/>
      <c r="H64" s="157">
        <f>'将来負担比率（分子）の構造'!K$43</f>
        <v>306</v>
      </c>
      <c r="I64" s="157"/>
      <c r="J64" s="157"/>
      <c r="K64" s="157">
        <f>'将来負担比率（分子）の構造'!L$43</f>
        <v>253</v>
      </c>
      <c r="L64" s="157"/>
      <c r="M64" s="157"/>
      <c r="N64" s="157">
        <f>'将来負担比率（分子）の構造'!M$43</f>
        <v>202</v>
      </c>
      <c r="O64" s="157"/>
      <c r="P64" s="157"/>
    </row>
    <row r="65" spans="1:16" x14ac:dyDescent="0.2">
      <c r="A65" s="157" t="s">
        <v>32</v>
      </c>
      <c r="B65" s="157">
        <f>'将来負担比率（分子）の構造'!I$42</f>
        <v>140</v>
      </c>
      <c r="C65" s="157"/>
      <c r="D65" s="157"/>
      <c r="E65" s="157">
        <f>'将来負担比率（分子）の構造'!J$42</f>
        <v>140</v>
      </c>
      <c r="F65" s="157"/>
      <c r="G65" s="157"/>
      <c r="H65" s="157">
        <f>'将来負担比率（分子）の構造'!K$42</f>
        <v>77</v>
      </c>
      <c r="I65" s="157"/>
      <c r="J65" s="157"/>
      <c r="K65" s="157">
        <f>'将来負担比率（分子）の構造'!L$42</f>
        <v>48</v>
      </c>
      <c r="L65" s="157"/>
      <c r="M65" s="157"/>
      <c r="N65" s="157" t="str">
        <f>'将来負担比率（分子）の構造'!M$42</f>
        <v>-</v>
      </c>
      <c r="O65" s="157"/>
      <c r="P65" s="157"/>
    </row>
    <row r="66" spans="1:16" x14ac:dyDescent="0.2">
      <c r="A66" s="157" t="s">
        <v>31</v>
      </c>
      <c r="B66" s="157">
        <f>'将来負担比率（分子）の構造'!I$41</f>
        <v>4606</v>
      </c>
      <c r="C66" s="157"/>
      <c r="D66" s="157"/>
      <c r="E66" s="157">
        <f>'将来負担比率（分子）の構造'!J$41</f>
        <v>4774</v>
      </c>
      <c r="F66" s="157"/>
      <c r="G66" s="157"/>
      <c r="H66" s="157">
        <f>'将来負担比率（分子）の構造'!K$41</f>
        <v>4765</v>
      </c>
      <c r="I66" s="157"/>
      <c r="J66" s="157"/>
      <c r="K66" s="157">
        <f>'将来負担比率（分子）の構造'!L$41</f>
        <v>5166</v>
      </c>
      <c r="L66" s="157"/>
      <c r="M66" s="157"/>
      <c r="N66" s="157">
        <f>'将来負担比率（分子）の構造'!M$41</f>
        <v>5021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1205</v>
      </c>
      <c r="C72" s="161">
        <f>基金残高に係る経年分析!G55</f>
        <v>1395</v>
      </c>
      <c r="D72" s="161">
        <f>基金残高に係る経年分析!H55</f>
        <v>1366</v>
      </c>
    </row>
    <row r="73" spans="1:16" x14ac:dyDescent="0.2">
      <c r="A73" s="160" t="s">
        <v>74</v>
      </c>
      <c r="B73" s="161">
        <f>基金残高に係る経年分析!F56</f>
        <v>50</v>
      </c>
      <c r="C73" s="161">
        <f>基金残高に係る経年分析!G56</f>
        <v>68</v>
      </c>
      <c r="D73" s="161">
        <f>基金残高に係る経年分析!H56</f>
        <v>82</v>
      </c>
    </row>
    <row r="74" spans="1:16" x14ac:dyDescent="0.2">
      <c r="A74" s="160" t="s">
        <v>75</v>
      </c>
      <c r="B74" s="161">
        <f>基金残高に係る経年分析!F57</f>
        <v>453</v>
      </c>
      <c r="C74" s="161">
        <f>基金残高に係る経年分析!G57</f>
        <v>464</v>
      </c>
      <c r="D74" s="161">
        <f>基金残高に係る経年分析!H57</f>
        <v>478</v>
      </c>
    </row>
  </sheetData>
  <sheetProtection algorithmName="SHA-512" hashValue="1e0j2Genjv4MbOIl435ATs9ZHTp6g55scEuYqsUoAxoIMxAqLTK0AfDAJFzhj8wCh2dbBOqKM1iVNggnKgeq1A==" saltValue="DB1nqZpYHHVKtJnwfolb3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1508672</v>
      </c>
      <c r="S5" s="600"/>
      <c r="T5" s="600"/>
      <c r="U5" s="600"/>
      <c r="V5" s="600"/>
      <c r="W5" s="600"/>
      <c r="X5" s="600"/>
      <c r="Y5" s="601"/>
      <c r="Z5" s="602">
        <v>20.8</v>
      </c>
      <c r="AA5" s="602"/>
      <c r="AB5" s="602"/>
      <c r="AC5" s="602"/>
      <c r="AD5" s="603">
        <v>1508672</v>
      </c>
      <c r="AE5" s="603"/>
      <c r="AF5" s="603"/>
      <c r="AG5" s="603"/>
      <c r="AH5" s="603"/>
      <c r="AI5" s="603"/>
      <c r="AJ5" s="603"/>
      <c r="AK5" s="603"/>
      <c r="AL5" s="604">
        <v>35.5</v>
      </c>
      <c r="AM5" s="605"/>
      <c r="AN5" s="605"/>
      <c r="AO5" s="606"/>
      <c r="AP5" s="596" t="s">
        <v>216</v>
      </c>
      <c r="AQ5" s="597"/>
      <c r="AR5" s="597"/>
      <c r="AS5" s="597"/>
      <c r="AT5" s="597"/>
      <c r="AU5" s="597"/>
      <c r="AV5" s="597"/>
      <c r="AW5" s="597"/>
      <c r="AX5" s="597"/>
      <c r="AY5" s="597"/>
      <c r="AZ5" s="597"/>
      <c r="BA5" s="597"/>
      <c r="BB5" s="597"/>
      <c r="BC5" s="597"/>
      <c r="BD5" s="597"/>
      <c r="BE5" s="597"/>
      <c r="BF5" s="598"/>
      <c r="BG5" s="610">
        <v>1508672</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76717</v>
      </c>
      <c r="S6" s="611"/>
      <c r="T6" s="611"/>
      <c r="U6" s="611"/>
      <c r="V6" s="611"/>
      <c r="W6" s="611"/>
      <c r="X6" s="611"/>
      <c r="Y6" s="612"/>
      <c r="Z6" s="613">
        <v>1.1000000000000001</v>
      </c>
      <c r="AA6" s="613"/>
      <c r="AB6" s="613"/>
      <c r="AC6" s="613"/>
      <c r="AD6" s="614">
        <v>76717</v>
      </c>
      <c r="AE6" s="614"/>
      <c r="AF6" s="614"/>
      <c r="AG6" s="614"/>
      <c r="AH6" s="614"/>
      <c r="AI6" s="614"/>
      <c r="AJ6" s="614"/>
      <c r="AK6" s="614"/>
      <c r="AL6" s="615">
        <v>1.8</v>
      </c>
      <c r="AM6" s="616"/>
      <c r="AN6" s="616"/>
      <c r="AO6" s="617"/>
      <c r="AP6" s="607" t="s">
        <v>221</v>
      </c>
      <c r="AQ6" s="608"/>
      <c r="AR6" s="608"/>
      <c r="AS6" s="608"/>
      <c r="AT6" s="608"/>
      <c r="AU6" s="608"/>
      <c r="AV6" s="608"/>
      <c r="AW6" s="608"/>
      <c r="AX6" s="608"/>
      <c r="AY6" s="608"/>
      <c r="AZ6" s="608"/>
      <c r="BA6" s="608"/>
      <c r="BB6" s="608"/>
      <c r="BC6" s="608"/>
      <c r="BD6" s="608"/>
      <c r="BE6" s="608"/>
      <c r="BF6" s="609"/>
      <c r="BG6" s="610">
        <v>1508672</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81150</v>
      </c>
      <c r="CS6" s="611"/>
      <c r="CT6" s="611"/>
      <c r="CU6" s="611"/>
      <c r="CV6" s="611"/>
      <c r="CW6" s="611"/>
      <c r="CX6" s="611"/>
      <c r="CY6" s="612"/>
      <c r="CZ6" s="604">
        <v>1.2</v>
      </c>
      <c r="DA6" s="605"/>
      <c r="DB6" s="605"/>
      <c r="DC6" s="621"/>
      <c r="DD6" s="619" t="s">
        <v>122</v>
      </c>
      <c r="DE6" s="611"/>
      <c r="DF6" s="611"/>
      <c r="DG6" s="611"/>
      <c r="DH6" s="611"/>
      <c r="DI6" s="611"/>
      <c r="DJ6" s="611"/>
      <c r="DK6" s="611"/>
      <c r="DL6" s="611"/>
      <c r="DM6" s="611"/>
      <c r="DN6" s="611"/>
      <c r="DO6" s="611"/>
      <c r="DP6" s="612"/>
      <c r="DQ6" s="619">
        <v>81150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878</v>
      </c>
      <c r="S7" s="611"/>
      <c r="T7" s="611"/>
      <c r="U7" s="611"/>
      <c r="V7" s="611"/>
      <c r="W7" s="611"/>
      <c r="X7" s="611"/>
      <c r="Y7" s="612"/>
      <c r="Z7" s="613">
        <v>0</v>
      </c>
      <c r="AA7" s="613"/>
      <c r="AB7" s="613"/>
      <c r="AC7" s="613"/>
      <c r="AD7" s="614">
        <v>878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688441</v>
      </c>
      <c r="BH7" s="611"/>
      <c r="BI7" s="611"/>
      <c r="BJ7" s="611"/>
      <c r="BK7" s="611"/>
      <c r="BL7" s="611"/>
      <c r="BM7" s="611"/>
      <c r="BN7" s="612"/>
      <c r="BO7" s="613">
        <v>45.6</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1281373</v>
      </c>
      <c r="CS7" s="611"/>
      <c r="CT7" s="611"/>
      <c r="CU7" s="611"/>
      <c r="CV7" s="611"/>
      <c r="CW7" s="611"/>
      <c r="CX7" s="611"/>
      <c r="CY7" s="612"/>
      <c r="CZ7" s="613">
        <v>18.899999999999999</v>
      </c>
      <c r="DA7" s="613"/>
      <c r="DB7" s="613"/>
      <c r="DC7" s="613"/>
      <c r="DD7" s="619">
        <v>40294</v>
      </c>
      <c r="DE7" s="611"/>
      <c r="DF7" s="611"/>
      <c r="DG7" s="611"/>
      <c r="DH7" s="611"/>
      <c r="DI7" s="611"/>
      <c r="DJ7" s="611"/>
      <c r="DK7" s="611"/>
      <c r="DL7" s="611"/>
      <c r="DM7" s="611"/>
      <c r="DN7" s="611"/>
      <c r="DO7" s="611"/>
      <c r="DP7" s="612"/>
      <c r="DQ7" s="619">
        <v>1073292</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14810</v>
      </c>
      <c r="S8" s="611"/>
      <c r="T8" s="611"/>
      <c r="U8" s="611"/>
      <c r="V8" s="611"/>
      <c r="W8" s="611"/>
      <c r="X8" s="611"/>
      <c r="Y8" s="612"/>
      <c r="Z8" s="613">
        <v>0.2</v>
      </c>
      <c r="AA8" s="613"/>
      <c r="AB8" s="613"/>
      <c r="AC8" s="613"/>
      <c r="AD8" s="614">
        <v>14810</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20154</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1841286</v>
      </c>
      <c r="CS8" s="611"/>
      <c r="CT8" s="611"/>
      <c r="CU8" s="611"/>
      <c r="CV8" s="611"/>
      <c r="CW8" s="611"/>
      <c r="CX8" s="611"/>
      <c r="CY8" s="612"/>
      <c r="CZ8" s="613">
        <v>27.1</v>
      </c>
      <c r="DA8" s="613"/>
      <c r="DB8" s="613"/>
      <c r="DC8" s="613"/>
      <c r="DD8" s="619">
        <v>1552</v>
      </c>
      <c r="DE8" s="611"/>
      <c r="DF8" s="611"/>
      <c r="DG8" s="611"/>
      <c r="DH8" s="611"/>
      <c r="DI8" s="611"/>
      <c r="DJ8" s="611"/>
      <c r="DK8" s="611"/>
      <c r="DL8" s="611"/>
      <c r="DM8" s="611"/>
      <c r="DN8" s="611"/>
      <c r="DO8" s="611"/>
      <c r="DP8" s="612"/>
      <c r="DQ8" s="619">
        <v>1117051</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22200</v>
      </c>
      <c r="S9" s="611"/>
      <c r="T9" s="611"/>
      <c r="U9" s="611"/>
      <c r="V9" s="611"/>
      <c r="W9" s="611"/>
      <c r="X9" s="611"/>
      <c r="Y9" s="612"/>
      <c r="Z9" s="613">
        <v>0.3</v>
      </c>
      <c r="AA9" s="613"/>
      <c r="AB9" s="613"/>
      <c r="AC9" s="613"/>
      <c r="AD9" s="614">
        <v>22200</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580370</v>
      </c>
      <c r="BH9" s="611"/>
      <c r="BI9" s="611"/>
      <c r="BJ9" s="611"/>
      <c r="BK9" s="611"/>
      <c r="BL9" s="611"/>
      <c r="BM9" s="611"/>
      <c r="BN9" s="612"/>
      <c r="BO9" s="613">
        <v>38.5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953774</v>
      </c>
      <c r="CS9" s="611"/>
      <c r="CT9" s="611"/>
      <c r="CU9" s="611"/>
      <c r="CV9" s="611"/>
      <c r="CW9" s="611"/>
      <c r="CX9" s="611"/>
      <c r="CY9" s="612"/>
      <c r="CZ9" s="613">
        <v>14</v>
      </c>
      <c r="DA9" s="613"/>
      <c r="DB9" s="613"/>
      <c r="DC9" s="613"/>
      <c r="DD9" s="619">
        <v>28350</v>
      </c>
      <c r="DE9" s="611"/>
      <c r="DF9" s="611"/>
      <c r="DG9" s="611"/>
      <c r="DH9" s="611"/>
      <c r="DI9" s="611"/>
      <c r="DJ9" s="611"/>
      <c r="DK9" s="611"/>
      <c r="DL9" s="611"/>
      <c r="DM9" s="611"/>
      <c r="DN9" s="611"/>
      <c r="DO9" s="611"/>
      <c r="DP9" s="612"/>
      <c r="DQ9" s="619">
        <v>905098</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23872</v>
      </c>
      <c r="BH10" s="611"/>
      <c r="BI10" s="611"/>
      <c r="BJ10" s="611"/>
      <c r="BK10" s="611"/>
      <c r="BL10" s="611"/>
      <c r="BM10" s="611"/>
      <c r="BN10" s="612"/>
      <c r="BO10" s="613">
        <v>1.6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316799</v>
      </c>
      <c r="S11" s="611"/>
      <c r="T11" s="611"/>
      <c r="U11" s="611"/>
      <c r="V11" s="611"/>
      <c r="W11" s="611"/>
      <c r="X11" s="611"/>
      <c r="Y11" s="612"/>
      <c r="Z11" s="615">
        <v>4.4000000000000004</v>
      </c>
      <c r="AA11" s="616"/>
      <c r="AB11" s="616"/>
      <c r="AC11" s="622"/>
      <c r="AD11" s="619">
        <v>316799</v>
      </c>
      <c r="AE11" s="611"/>
      <c r="AF11" s="611"/>
      <c r="AG11" s="611"/>
      <c r="AH11" s="611"/>
      <c r="AI11" s="611"/>
      <c r="AJ11" s="611"/>
      <c r="AK11" s="612"/>
      <c r="AL11" s="615">
        <v>7.5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64045</v>
      </c>
      <c r="BH11" s="611"/>
      <c r="BI11" s="611"/>
      <c r="BJ11" s="611"/>
      <c r="BK11" s="611"/>
      <c r="BL11" s="611"/>
      <c r="BM11" s="611"/>
      <c r="BN11" s="612"/>
      <c r="BO11" s="613">
        <v>4.2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434170</v>
      </c>
      <c r="CS11" s="611"/>
      <c r="CT11" s="611"/>
      <c r="CU11" s="611"/>
      <c r="CV11" s="611"/>
      <c r="CW11" s="611"/>
      <c r="CX11" s="611"/>
      <c r="CY11" s="612"/>
      <c r="CZ11" s="613">
        <v>6.4</v>
      </c>
      <c r="DA11" s="613"/>
      <c r="DB11" s="613"/>
      <c r="DC11" s="613"/>
      <c r="DD11" s="619">
        <v>66651</v>
      </c>
      <c r="DE11" s="611"/>
      <c r="DF11" s="611"/>
      <c r="DG11" s="611"/>
      <c r="DH11" s="611"/>
      <c r="DI11" s="611"/>
      <c r="DJ11" s="611"/>
      <c r="DK11" s="611"/>
      <c r="DL11" s="611"/>
      <c r="DM11" s="611"/>
      <c r="DN11" s="611"/>
      <c r="DO11" s="611"/>
      <c r="DP11" s="612"/>
      <c r="DQ11" s="619">
        <v>187843</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12356</v>
      </c>
      <c r="S12" s="611"/>
      <c r="T12" s="611"/>
      <c r="U12" s="611"/>
      <c r="V12" s="611"/>
      <c r="W12" s="611"/>
      <c r="X12" s="611"/>
      <c r="Y12" s="612"/>
      <c r="Z12" s="613">
        <v>0.2</v>
      </c>
      <c r="AA12" s="613"/>
      <c r="AB12" s="613"/>
      <c r="AC12" s="613"/>
      <c r="AD12" s="614">
        <v>12356</v>
      </c>
      <c r="AE12" s="614"/>
      <c r="AF12" s="614"/>
      <c r="AG12" s="614"/>
      <c r="AH12" s="614"/>
      <c r="AI12" s="614"/>
      <c r="AJ12" s="614"/>
      <c r="AK12" s="614"/>
      <c r="AL12" s="615">
        <v>0.3</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702511</v>
      </c>
      <c r="BH12" s="611"/>
      <c r="BI12" s="611"/>
      <c r="BJ12" s="611"/>
      <c r="BK12" s="611"/>
      <c r="BL12" s="611"/>
      <c r="BM12" s="611"/>
      <c r="BN12" s="612"/>
      <c r="BO12" s="613">
        <v>46.6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83214</v>
      </c>
      <c r="CS12" s="611"/>
      <c r="CT12" s="611"/>
      <c r="CU12" s="611"/>
      <c r="CV12" s="611"/>
      <c r="CW12" s="611"/>
      <c r="CX12" s="611"/>
      <c r="CY12" s="612"/>
      <c r="CZ12" s="613">
        <v>1.2</v>
      </c>
      <c r="DA12" s="613"/>
      <c r="DB12" s="613"/>
      <c r="DC12" s="613"/>
      <c r="DD12" s="619" t="s">
        <v>122</v>
      </c>
      <c r="DE12" s="611"/>
      <c r="DF12" s="611"/>
      <c r="DG12" s="611"/>
      <c r="DH12" s="611"/>
      <c r="DI12" s="611"/>
      <c r="DJ12" s="611"/>
      <c r="DK12" s="611"/>
      <c r="DL12" s="611"/>
      <c r="DM12" s="611"/>
      <c r="DN12" s="611"/>
      <c r="DO12" s="611"/>
      <c r="DP12" s="612"/>
      <c r="DQ12" s="619">
        <v>48174</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702511</v>
      </c>
      <c r="BH13" s="611"/>
      <c r="BI13" s="611"/>
      <c r="BJ13" s="611"/>
      <c r="BK13" s="611"/>
      <c r="BL13" s="611"/>
      <c r="BM13" s="611"/>
      <c r="BN13" s="612"/>
      <c r="BO13" s="613">
        <v>46.6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537921</v>
      </c>
      <c r="CS13" s="611"/>
      <c r="CT13" s="611"/>
      <c r="CU13" s="611"/>
      <c r="CV13" s="611"/>
      <c r="CW13" s="611"/>
      <c r="CX13" s="611"/>
      <c r="CY13" s="612"/>
      <c r="CZ13" s="613">
        <v>7.9</v>
      </c>
      <c r="DA13" s="613"/>
      <c r="DB13" s="613"/>
      <c r="DC13" s="613"/>
      <c r="DD13" s="619">
        <v>383105</v>
      </c>
      <c r="DE13" s="611"/>
      <c r="DF13" s="611"/>
      <c r="DG13" s="611"/>
      <c r="DH13" s="611"/>
      <c r="DI13" s="611"/>
      <c r="DJ13" s="611"/>
      <c r="DK13" s="611"/>
      <c r="DL13" s="611"/>
      <c r="DM13" s="611"/>
      <c r="DN13" s="611"/>
      <c r="DO13" s="611"/>
      <c r="DP13" s="612"/>
      <c r="DQ13" s="619">
        <v>248752</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53170</v>
      </c>
      <c r="BH14" s="611"/>
      <c r="BI14" s="611"/>
      <c r="BJ14" s="611"/>
      <c r="BK14" s="611"/>
      <c r="BL14" s="611"/>
      <c r="BM14" s="611"/>
      <c r="BN14" s="612"/>
      <c r="BO14" s="613">
        <v>3.5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297326</v>
      </c>
      <c r="CS14" s="611"/>
      <c r="CT14" s="611"/>
      <c r="CU14" s="611"/>
      <c r="CV14" s="611"/>
      <c r="CW14" s="611"/>
      <c r="CX14" s="611"/>
      <c r="CY14" s="612"/>
      <c r="CZ14" s="613">
        <v>4.4000000000000004</v>
      </c>
      <c r="DA14" s="613"/>
      <c r="DB14" s="613"/>
      <c r="DC14" s="613"/>
      <c r="DD14" s="619" t="s">
        <v>122</v>
      </c>
      <c r="DE14" s="611"/>
      <c r="DF14" s="611"/>
      <c r="DG14" s="611"/>
      <c r="DH14" s="611"/>
      <c r="DI14" s="611"/>
      <c r="DJ14" s="611"/>
      <c r="DK14" s="611"/>
      <c r="DL14" s="611"/>
      <c r="DM14" s="611"/>
      <c r="DN14" s="611"/>
      <c r="DO14" s="611"/>
      <c r="DP14" s="612"/>
      <c r="DQ14" s="619">
        <v>287826</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15302</v>
      </c>
      <c r="S15" s="611"/>
      <c r="T15" s="611"/>
      <c r="U15" s="611"/>
      <c r="V15" s="611"/>
      <c r="W15" s="611"/>
      <c r="X15" s="611"/>
      <c r="Y15" s="612"/>
      <c r="Z15" s="613">
        <v>0.2</v>
      </c>
      <c r="AA15" s="613"/>
      <c r="AB15" s="613"/>
      <c r="AC15" s="613"/>
      <c r="AD15" s="614">
        <v>15302</v>
      </c>
      <c r="AE15" s="614"/>
      <c r="AF15" s="614"/>
      <c r="AG15" s="614"/>
      <c r="AH15" s="614"/>
      <c r="AI15" s="614"/>
      <c r="AJ15" s="614"/>
      <c r="AK15" s="614"/>
      <c r="AL15" s="615">
        <v>0.4</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64550</v>
      </c>
      <c r="BH15" s="611"/>
      <c r="BI15" s="611"/>
      <c r="BJ15" s="611"/>
      <c r="BK15" s="611"/>
      <c r="BL15" s="611"/>
      <c r="BM15" s="611"/>
      <c r="BN15" s="612"/>
      <c r="BO15" s="613">
        <v>4.3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771101</v>
      </c>
      <c r="CS15" s="611"/>
      <c r="CT15" s="611"/>
      <c r="CU15" s="611"/>
      <c r="CV15" s="611"/>
      <c r="CW15" s="611"/>
      <c r="CX15" s="611"/>
      <c r="CY15" s="612"/>
      <c r="CZ15" s="613">
        <v>11.4</v>
      </c>
      <c r="DA15" s="613"/>
      <c r="DB15" s="613"/>
      <c r="DC15" s="613"/>
      <c r="DD15" s="619">
        <v>51897</v>
      </c>
      <c r="DE15" s="611"/>
      <c r="DF15" s="611"/>
      <c r="DG15" s="611"/>
      <c r="DH15" s="611"/>
      <c r="DI15" s="611"/>
      <c r="DJ15" s="611"/>
      <c r="DK15" s="611"/>
      <c r="DL15" s="611"/>
      <c r="DM15" s="611"/>
      <c r="DN15" s="611"/>
      <c r="DO15" s="611"/>
      <c r="DP15" s="612"/>
      <c r="DQ15" s="619">
        <v>599785</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23693</v>
      </c>
      <c r="S16" s="611"/>
      <c r="T16" s="611"/>
      <c r="U16" s="611"/>
      <c r="V16" s="611"/>
      <c r="W16" s="611"/>
      <c r="X16" s="611"/>
      <c r="Y16" s="612"/>
      <c r="Z16" s="613">
        <v>0.3</v>
      </c>
      <c r="AA16" s="613"/>
      <c r="AB16" s="613"/>
      <c r="AC16" s="613"/>
      <c r="AD16" s="614">
        <v>23693</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448</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448</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62579</v>
      </c>
      <c r="S17" s="611"/>
      <c r="T17" s="611"/>
      <c r="U17" s="611"/>
      <c r="V17" s="611"/>
      <c r="W17" s="611"/>
      <c r="X17" s="611"/>
      <c r="Y17" s="612"/>
      <c r="Z17" s="613">
        <v>0.9</v>
      </c>
      <c r="AA17" s="613"/>
      <c r="AB17" s="613"/>
      <c r="AC17" s="613"/>
      <c r="AD17" s="614">
        <v>62579</v>
      </c>
      <c r="AE17" s="614"/>
      <c r="AF17" s="614"/>
      <c r="AG17" s="614"/>
      <c r="AH17" s="614"/>
      <c r="AI17" s="614"/>
      <c r="AJ17" s="614"/>
      <c r="AK17" s="614"/>
      <c r="AL17" s="615">
        <v>1.5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511585</v>
      </c>
      <c r="CS17" s="611"/>
      <c r="CT17" s="611"/>
      <c r="CU17" s="611"/>
      <c r="CV17" s="611"/>
      <c r="CW17" s="611"/>
      <c r="CX17" s="611"/>
      <c r="CY17" s="612"/>
      <c r="CZ17" s="613">
        <v>7.5</v>
      </c>
      <c r="DA17" s="613"/>
      <c r="DB17" s="613"/>
      <c r="DC17" s="613"/>
      <c r="DD17" s="619" t="s">
        <v>122</v>
      </c>
      <c r="DE17" s="611"/>
      <c r="DF17" s="611"/>
      <c r="DG17" s="611"/>
      <c r="DH17" s="611"/>
      <c r="DI17" s="611"/>
      <c r="DJ17" s="611"/>
      <c r="DK17" s="611"/>
      <c r="DL17" s="611"/>
      <c r="DM17" s="611"/>
      <c r="DN17" s="611"/>
      <c r="DO17" s="611"/>
      <c r="DP17" s="612"/>
      <c r="DQ17" s="619">
        <v>511585</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8703</v>
      </c>
      <c r="S18" s="611"/>
      <c r="T18" s="611"/>
      <c r="U18" s="611"/>
      <c r="V18" s="611"/>
      <c r="W18" s="611"/>
      <c r="X18" s="611"/>
      <c r="Y18" s="612"/>
      <c r="Z18" s="613">
        <v>0.1</v>
      </c>
      <c r="AA18" s="613"/>
      <c r="AB18" s="613"/>
      <c r="AC18" s="613"/>
      <c r="AD18" s="614">
        <v>8703</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53838</v>
      </c>
      <c r="S19" s="611"/>
      <c r="T19" s="611"/>
      <c r="U19" s="611"/>
      <c r="V19" s="611"/>
      <c r="W19" s="611"/>
      <c r="X19" s="611"/>
      <c r="Y19" s="612"/>
      <c r="Z19" s="613">
        <v>0.7</v>
      </c>
      <c r="AA19" s="613"/>
      <c r="AB19" s="613"/>
      <c r="AC19" s="613"/>
      <c r="AD19" s="614">
        <v>53838</v>
      </c>
      <c r="AE19" s="614"/>
      <c r="AF19" s="614"/>
      <c r="AG19" s="614"/>
      <c r="AH19" s="614"/>
      <c r="AI19" s="614"/>
      <c r="AJ19" s="614"/>
      <c r="AK19" s="614"/>
      <c r="AL19" s="615">
        <v>1.3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38</v>
      </c>
      <c r="S20" s="611"/>
      <c r="T20" s="611"/>
      <c r="U20" s="611"/>
      <c r="V20" s="611"/>
      <c r="W20" s="611"/>
      <c r="X20" s="611"/>
      <c r="Y20" s="612"/>
      <c r="Z20" s="613">
        <v>0</v>
      </c>
      <c r="AA20" s="613"/>
      <c r="AB20" s="613"/>
      <c r="AC20" s="613"/>
      <c r="AD20" s="614">
        <v>38</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6793348</v>
      </c>
      <c r="CS20" s="611"/>
      <c r="CT20" s="611"/>
      <c r="CU20" s="611"/>
      <c r="CV20" s="611"/>
      <c r="CW20" s="611"/>
      <c r="CX20" s="611"/>
      <c r="CY20" s="612"/>
      <c r="CZ20" s="613">
        <v>100</v>
      </c>
      <c r="DA20" s="613"/>
      <c r="DB20" s="613"/>
      <c r="DC20" s="613"/>
      <c r="DD20" s="619">
        <v>571849</v>
      </c>
      <c r="DE20" s="611"/>
      <c r="DF20" s="611"/>
      <c r="DG20" s="611"/>
      <c r="DH20" s="611"/>
      <c r="DI20" s="611"/>
      <c r="DJ20" s="611"/>
      <c r="DK20" s="611"/>
      <c r="DL20" s="611"/>
      <c r="DM20" s="611"/>
      <c r="DN20" s="611"/>
      <c r="DO20" s="611"/>
      <c r="DP20" s="612"/>
      <c r="DQ20" s="619">
        <v>5061004</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2302364</v>
      </c>
      <c r="S21" s="611"/>
      <c r="T21" s="611"/>
      <c r="U21" s="611"/>
      <c r="V21" s="611"/>
      <c r="W21" s="611"/>
      <c r="X21" s="611"/>
      <c r="Y21" s="612"/>
      <c r="Z21" s="613">
        <v>31.7</v>
      </c>
      <c r="AA21" s="613"/>
      <c r="AB21" s="613"/>
      <c r="AC21" s="613"/>
      <c r="AD21" s="614">
        <v>2183243</v>
      </c>
      <c r="AE21" s="614"/>
      <c r="AF21" s="614"/>
      <c r="AG21" s="614"/>
      <c r="AH21" s="614"/>
      <c r="AI21" s="614"/>
      <c r="AJ21" s="614"/>
      <c r="AK21" s="614"/>
      <c r="AL21" s="615">
        <v>51.4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2183243</v>
      </c>
      <c r="S22" s="611"/>
      <c r="T22" s="611"/>
      <c r="U22" s="611"/>
      <c r="V22" s="611"/>
      <c r="W22" s="611"/>
      <c r="X22" s="611"/>
      <c r="Y22" s="612"/>
      <c r="Z22" s="613">
        <v>30.1</v>
      </c>
      <c r="AA22" s="613"/>
      <c r="AB22" s="613"/>
      <c r="AC22" s="613"/>
      <c r="AD22" s="614">
        <v>2183243</v>
      </c>
      <c r="AE22" s="614"/>
      <c r="AF22" s="614"/>
      <c r="AG22" s="614"/>
      <c r="AH22" s="614"/>
      <c r="AI22" s="614"/>
      <c r="AJ22" s="614"/>
      <c r="AK22" s="614"/>
      <c r="AL22" s="615">
        <v>51.4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119055</v>
      </c>
      <c r="S23" s="611"/>
      <c r="T23" s="611"/>
      <c r="U23" s="611"/>
      <c r="V23" s="611"/>
      <c r="W23" s="611"/>
      <c r="X23" s="611"/>
      <c r="Y23" s="612"/>
      <c r="Z23" s="613">
        <v>1.6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66</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2587594</v>
      </c>
      <c r="CS24" s="600"/>
      <c r="CT24" s="600"/>
      <c r="CU24" s="600"/>
      <c r="CV24" s="600"/>
      <c r="CW24" s="600"/>
      <c r="CX24" s="600"/>
      <c r="CY24" s="601"/>
      <c r="CZ24" s="604">
        <v>38.1</v>
      </c>
      <c r="DA24" s="605"/>
      <c r="DB24" s="605"/>
      <c r="DC24" s="621"/>
      <c r="DD24" s="642">
        <v>1963601</v>
      </c>
      <c r="DE24" s="600"/>
      <c r="DF24" s="600"/>
      <c r="DG24" s="600"/>
      <c r="DH24" s="600"/>
      <c r="DI24" s="600"/>
      <c r="DJ24" s="600"/>
      <c r="DK24" s="601"/>
      <c r="DL24" s="642">
        <v>1774377</v>
      </c>
      <c r="DM24" s="600"/>
      <c r="DN24" s="600"/>
      <c r="DO24" s="600"/>
      <c r="DP24" s="600"/>
      <c r="DQ24" s="600"/>
      <c r="DR24" s="600"/>
      <c r="DS24" s="600"/>
      <c r="DT24" s="600"/>
      <c r="DU24" s="600"/>
      <c r="DV24" s="601"/>
      <c r="DW24" s="604">
        <v>41.8</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4356370</v>
      </c>
      <c r="S25" s="611"/>
      <c r="T25" s="611"/>
      <c r="U25" s="611"/>
      <c r="V25" s="611"/>
      <c r="W25" s="611"/>
      <c r="X25" s="611"/>
      <c r="Y25" s="612"/>
      <c r="Z25" s="613">
        <v>60.1</v>
      </c>
      <c r="AA25" s="613"/>
      <c r="AB25" s="613"/>
      <c r="AC25" s="613"/>
      <c r="AD25" s="614">
        <v>4237249</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1088282</v>
      </c>
      <c r="CS25" s="631"/>
      <c r="CT25" s="631"/>
      <c r="CU25" s="631"/>
      <c r="CV25" s="631"/>
      <c r="CW25" s="631"/>
      <c r="CX25" s="631"/>
      <c r="CY25" s="632"/>
      <c r="CZ25" s="615">
        <v>16</v>
      </c>
      <c r="DA25" s="643"/>
      <c r="DB25" s="643"/>
      <c r="DC25" s="645"/>
      <c r="DD25" s="619">
        <v>1032065</v>
      </c>
      <c r="DE25" s="631"/>
      <c r="DF25" s="631"/>
      <c r="DG25" s="631"/>
      <c r="DH25" s="631"/>
      <c r="DI25" s="631"/>
      <c r="DJ25" s="631"/>
      <c r="DK25" s="632"/>
      <c r="DL25" s="619">
        <v>1023907</v>
      </c>
      <c r="DM25" s="631"/>
      <c r="DN25" s="631"/>
      <c r="DO25" s="631"/>
      <c r="DP25" s="631"/>
      <c r="DQ25" s="631"/>
      <c r="DR25" s="631"/>
      <c r="DS25" s="631"/>
      <c r="DT25" s="631"/>
      <c r="DU25" s="631"/>
      <c r="DV25" s="632"/>
      <c r="DW25" s="615">
        <v>24.1</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1827</v>
      </c>
      <c r="S26" s="611"/>
      <c r="T26" s="611"/>
      <c r="U26" s="611"/>
      <c r="V26" s="611"/>
      <c r="W26" s="611"/>
      <c r="X26" s="611"/>
      <c r="Y26" s="612"/>
      <c r="Z26" s="613">
        <v>0</v>
      </c>
      <c r="AA26" s="613"/>
      <c r="AB26" s="613"/>
      <c r="AC26" s="613"/>
      <c r="AD26" s="614">
        <v>1827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633127</v>
      </c>
      <c r="CS26" s="611"/>
      <c r="CT26" s="611"/>
      <c r="CU26" s="611"/>
      <c r="CV26" s="611"/>
      <c r="CW26" s="611"/>
      <c r="CX26" s="611"/>
      <c r="CY26" s="612"/>
      <c r="CZ26" s="615">
        <v>9.3000000000000007</v>
      </c>
      <c r="DA26" s="643"/>
      <c r="DB26" s="643"/>
      <c r="DC26" s="645"/>
      <c r="DD26" s="619">
        <v>589632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71432</v>
      </c>
      <c r="S27" s="611"/>
      <c r="T27" s="611"/>
      <c r="U27" s="611"/>
      <c r="V27" s="611"/>
      <c r="W27" s="611"/>
      <c r="X27" s="611"/>
      <c r="Y27" s="612"/>
      <c r="Z27" s="613">
        <v>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1508672</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987727</v>
      </c>
      <c r="CS27" s="631"/>
      <c r="CT27" s="631"/>
      <c r="CU27" s="631"/>
      <c r="CV27" s="631"/>
      <c r="CW27" s="631"/>
      <c r="CX27" s="631"/>
      <c r="CY27" s="632"/>
      <c r="CZ27" s="615">
        <v>14.5</v>
      </c>
      <c r="DA27" s="643"/>
      <c r="DB27" s="643"/>
      <c r="DC27" s="645"/>
      <c r="DD27" s="619">
        <v>419951</v>
      </c>
      <c r="DE27" s="631"/>
      <c r="DF27" s="631"/>
      <c r="DG27" s="631"/>
      <c r="DH27" s="631"/>
      <c r="DI27" s="631"/>
      <c r="DJ27" s="631"/>
      <c r="DK27" s="632"/>
      <c r="DL27" s="619">
        <v>238885</v>
      </c>
      <c r="DM27" s="631"/>
      <c r="DN27" s="631"/>
      <c r="DO27" s="631"/>
      <c r="DP27" s="631"/>
      <c r="DQ27" s="631"/>
      <c r="DR27" s="631"/>
      <c r="DS27" s="631"/>
      <c r="DT27" s="631"/>
      <c r="DU27" s="631"/>
      <c r="DV27" s="632"/>
      <c r="DW27" s="615">
        <v>5.6</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20407</v>
      </c>
      <c r="S28" s="611"/>
      <c r="T28" s="611"/>
      <c r="U28" s="611"/>
      <c r="V28" s="611"/>
      <c r="W28" s="611"/>
      <c r="X28" s="611"/>
      <c r="Y28" s="612"/>
      <c r="Z28" s="613">
        <v>0.3</v>
      </c>
      <c r="AA28" s="613"/>
      <c r="AB28" s="613"/>
      <c r="AC28" s="613"/>
      <c r="AD28" s="614">
        <v>5502</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511585</v>
      </c>
      <c r="CS28" s="611"/>
      <c r="CT28" s="611"/>
      <c r="CU28" s="611"/>
      <c r="CV28" s="611"/>
      <c r="CW28" s="611"/>
      <c r="CX28" s="611"/>
      <c r="CY28" s="612"/>
      <c r="CZ28" s="615">
        <v>7.5</v>
      </c>
      <c r="DA28" s="643"/>
      <c r="DB28" s="643"/>
      <c r="DC28" s="645"/>
      <c r="DD28" s="619">
        <v>511585</v>
      </c>
      <c r="DE28" s="611"/>
      <c r="DF28" s="611"/>
      <c r="DG28" s="611"/>
      <c r="DH28" s="611"/>
      <c r="DI28" s="611"/>
      <c r="DJ28" s="611"/>
      <c r="DK28" s="612"/>
      <c r="DL28" s="619">
        <v>511585</v>
      </c>
      <c r="DM28" s="611"/>
      <c r="DN28" s="611"/>
      <c r="DO28" s="611"/>
      <c r="DP28" s="611"/>
      <c r="DQ28" s="611"/>
      <c r="DR28" s="611"/>
      <c r="DS28" s="611"/>
      <c r="DT28" s="611"/>
      <c r="DU28" s="611"/>
      <c r="DV28" s="612"/>
      <c r="DW28" s="615">
        <v>12.1</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7461</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511585</v>
      </c>
      <c r="CS29" s="631"/>
      <c r="CT29" s="631"/>
      <c r="CU29" s="631"/>
      <c r="CV29" s="631"/>
      <c r="CW29" s="631"/>
      <c r="CX29" s="631"/>
      <c r="CY29" s="632"/>
      <c r="CZ29" s="615">
        <v>7.5</v>
      </c>
      <c r="DA29" s="643"/>
      <c r="DB29" s="643"/>
      <c r="DC29" s="645"/>
      <c r="DD29" s="619">
        <v>511585</v>
      </c>
      <c r="DE29" s="631"/>
      <c r="DF29" s="631"/>
      <c r="DG29" s="631"/>
      <c r="DH29" s="631"/>
      <c r="DI29" s="631"/>
      <c r="DJ29" s="631"/>
      <c r="DK29" s="632"/>
      <c r="DL29" s="619">
        <v>511585</v>
      </c>
      <c r="DM29" s="631"/>
      <c r="DN29" s="631"/>
      <c r="DO29" s="631"/>
      <c r="DP29" s="631"/>
      <c r="DQ29" s="631"/>
      <c r="DR29" s="631"/>
      <c r="DS29" s="631"/>
      <c r="DT29" s="631"/>
      <c r="DU29" s="631"/>
      <c r="DV29" s="632"/>
      <c r="DW29" s="615">
        <v>12.1</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815882</v>
      </c>
      <c r="S30" s="611"/>
      <c r="T30" s="611"/>
      <c r="U30" s="611"/>
      <c r="V30" s="611"/>
      <c r="W30" s="611"/>
      <c r="X30" s="611"/>
      <c r="Y30" s="612"/>
      <c r="Z30" s="613">
        <v>11.2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496587</v>
      </c>
      <c r="CS30" s="611"/>
      <c r="CT30" s="611"/>
      <c r="CU30" s="611"/>
      <c r="CV30" s="611"/>
      <c r="CW30" s="611"/>
      <c r="CX30" s="611"/>
      <c r="CY30" s="612"/>
      <c r="CZ30" s="615">
        <v>7.3</v>
      </c>
      <c r="DA30" s="643"/>
      <c r="DB30" s="643"/>
      <c r="DC30" s="645"/>
      <c r="DD30" s="619">
        <v>496587</v>
      </c>
      <c r="DE30" s="611"/>
      <c r="DF30" s="611"/>
      <c r="DG30" s="611"/>
      <c r="DH30" s="611"/>
      <c r="DI30" s="611"/>
      <c r="DJ30" s="611"/>
      <c r="DK30" s="612"/>
      <c r="DL30" s="619">
        <v>496587</v>
      </c>
      <c r="DM30" s="611"/>
      <c r="DN30" s="611"/>
      <c r="DO30" s="611"/>
      <c r="DP30" s="611"/>
      <c r="DQ30" s="611"/>
      <c r="DR30" s="611"/>
      <c r="DS30" s="611"/>
      <c r="DT30" s="611"/>
      <c r="DU30" s="611"/>
      <c r="DV30" s="612"/>
      <c r="DW30" s="615">
        <v>11.7</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98.1</v>
      </c>
      <c r="BH31" s="654"/>
      <c r="BI31" s="654"/>
      <c r="BJ31" s="654"/>
      <c r="BK31" s="654"/>
      <c r="BL31" s="654"/>
      <c r="BM31" s="605">
        <v>95.5</v>
      </c>
      <c r="BN31" s="654"/>
      <c r="BO31" s="654"/>
      <c r="BP31" s="654"/>
      <c r="BQ31" s="655"/>
      <c r="BR31" s="657">
        <v>99.1</v>
      </c>
      <c r="BS31" s="654"/>
      <c r="BT31" s="654"/>
      <c r="BU31" s="654"/>
      <c r="BV31" s="654"/>
      <c r="BW31" s="654"/>
      <c r="BX31" s="605">
        <v>96.2</v>
      </c>
      <c r="BY31" s="654"/>
      <c r="BZ31" s="654"/>
      <c r="CA31" s="654"/>
      <c r="CB31" s="655"/>
      <c r="CD31" s="650"/>
      <c r="CE31" s="651"/>
      <c r="CF31" s="607" t="s">
        <v>300</v>
      </c>
      <c r="CG31" s="608"/>
      <c r="CH31" s="608"/>
      <c r="CI31" s="608"/>
      <c r="CJ31" s="608"/>
      <c r="CK31" s="608"/>
      <c r="CL31" s="608"/>
      <c r="CM31" s="608"/>
      <c r="CN31" s="608"/>
      <c r="CO31" s="608"/>
      <c r="CP31" s="608"/>
      <c r="CQ31" s="609"/>
      <c r="CR31" s="610">
        <v>14998</v>
      </c>
      <c r="CS31" s="631"/>
      <c r="CT31" s="631"/>
      <c r="CU31" s="631"/>
      <c r="CV31" s="631"/>
      <c r="CW31" s="631"/>
      <c r="CX31" s="631"/>
      <c r="CY31" s="632"/>
      <c r="CZ31" s="615">
        <v>0.2</v>
      </c>
      <c r="DA31" s="643"/>
      <c r="DB31" s="643"/>
      <c r="DC31" s="645"/>
      <c r="DD31" s="619">
        <v>14998</v>
      </c>
      <c r="DE31" s="631"/>
      <c r="DF31" s="631"/>
      <c r="DG31" s="631"/>
      <c r="DH31" s="631"/>
      <c r="DI31" s="631"/>
      <c r="DJ31" s="631"/>
      <c r="DK31" s="632"/>
      <c r="DL31" s="619">
        <v>14998</v>
      </c>
      <c r="DM31" s="631"/>
      <c r="DN31" s="631"/>
      <c r="DO31" s="631"/>
      <c r="DP31" s="631"/>
      <c r="DQ31" s="631"/>
      <c r="DR31" s="631"/>
      <c r="DS31" s="631"/>
      <c r="DT31" s="631"/>
      <c r="DU31" s="631"/>
      <c r="DV31" s="632"/>
      <c r="DW31" s="615">
        <v>0.4</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518771</v>
      </c>
      <c r="S32" s="611"/>
      <c r="T32" s="611"/>
      <c r="U32" s="611"/>
      <c r="V32" s="611"/>
      <c r="W32" s="611"/>
      <c r="X32" s="611"/>
      <c r="Y32" s="612"/>
      <c r="Z32" s="613">
        <v>7.2</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96.9</v>
      </c>
      <c r="BH32" s="631"/>
      <c r="BI32" s="631"/>
      <c r="BJ32" s="631"/>
      <c r="BK32" s="631"/>
      <c r="BL32" s="631"/>
      <c r="BM32" s="616">
        <v>95</v>
      </c>
      <c r="BN32" s="631"/>
      <c r="BO32" s="631"/>
      <c r="BP32" s="631"/>
      <c r="BQ32" s="656"/>
      <c r="BR32" s="667">
        <v>99.2</v>
      </c>
      <c r="BS32" s="631"/>
      <c r="BT32" s="631"/>
      <c r="BU32" s="631"/>
      <c r="BV32" s="631"/>
      <c r="BW32" s="631"/>
      <c r="BX32" s="616">
        <v>97.1</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1925</v>
      </c>
      <c r="S33" s="611"/>
      <c r="T33" s="611"/>
      <c r="U33" s="611"/>
      <c r="V33" s="611"/>
      <c r="W33" s="611"/>
      <c r="X33" s="611"/>
      <c r="Y33" s="612"/>
      <c r="Z33" s="613">
        <v>0</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99.1</v>
      </c>
      <c r="BH33" s="669"/>
      <c r="BI33" s="669"/>
      <c r="BJ33" s="669"/>
      <c r="BK33" s="669"/>
      <c r="BL33" s="669"/>
      <c r="BM33" s="670">
        <v>96.1</v>
      </c>
      <c r="BN33" s="669"/>
      <c r="BO33" s="669"/>
      <c r="BP33" s="669"/>
      <c r="BQ33" s="671"/>
      <c r="BR33" s="668">
        <v>99.1</v>
      </c>
      <c r="BS33" s="669"/>
      <c r="BT33" s="669"/>
      <c r="BU33" s="669"/>
      <c r="BV33" s="669"/>
      <c r="BW33" s="669"/>
      <c r="BX33" s="670">
        <v>95.4</v>
      </c>
      <c r="BY33" s="669"/>
      <c r="BZ33" s="669"/>
      <c r="CA33" s="669"/>
      <c r="CB33" s="671"/>
      <c r="CD33" s="607" t="s">
        <v>307</v>
      </c>
      <c r="CE33" s="608"/>
      <c r="CF33" s="608"/>
      <c r="CG33" s="608"/>
      <c r="CH33" s="608"/>
      <c r="CI33" s="608"/>
      <c r="CJ33" s="608"/>
      <c r="CK33" s="608"/>
      <c r="CL33" s="608"/>
      <c r="CM33" s="608"/>
      <c r="CN33" s="608"/>
      <c r="CO33" s="608"/>
      <c r="CP33" s="608"/>
      <c r="CQ33" s="609"/>
      <c r="CR33" s="610">
        <v>3633457</v>
      </c>
      <c r="CS33" s="631"/>
      <c r="CT33" s="631"/>
      <c r="CU33" s="631"/>
      <c r="CV33" s="631"/>
      <c r="CW33" s="631"/>
      <c r="CX33" s="631"/>
      <c r="CY33" s="632"/>
      <c r="CZ33" s="615">
        <v>53.5</v>
      </c>
      <c r="DA33" s="643"/>
      <c r="DB33" s="643"/>
      <c r="DC33" s="645"/>
      <c r="DD33" s="619">
        <v>2921896</v>
      </c>
      <c r="DE33" s="631"/>
      <c r="DF33" s="631"/>
      <c r="DG33" s="631"/>
      <c r="DH33" s="631"/>
      <c r="DI33" s="631"/>
      <c r="DJ33" s="631"/>
      <c r="DK33" s="632"/>
      <c r="DL33" s="619">
        <v>2161574</v>
      </c>
      <c r="DM33" s="631"/>
      <c r="DN33" s="631"/>
      <c r="DO33" s="631"/>
      <c r="DP33" s="631"/>
      <c r="DQ33" s="631"/>
      <c r="DR33" s="631"/>
      <c r="DS33" s="631"/>
      <c r="DT33" s="631"/>
      <c r="DU33" s="631"/>
      <c r="DV33" s="632"/>
      <c r="DW33" s="615">
        <v>50.9</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27562</v>
      </c>
      <c r="S34" s="611"/>
      <c r="T34" s="611"/>
      <c r="U34" s="611"/>
      <c r="V34" s="611"/>
      <c r="W34" s="611"/>
      <c r="X34" s="611"/>
      <c r="Y34" s="612"/>
      <c r="Z34" s="613">
        <v>0.4</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1100196</v>
      </c>
      <c r="CS34" s="611"/>
      <c r="CT34" s="611"/>
      <c r="CU34" s="611"/>
      <c r="CV34" s="611"/>
      <c r="CW34" s="611"/>
      <c r="CX34" s="611"/>
      <c r="CY34" s="612"/>
      <c r="CZ34" s="615">
        <v>16.2</v>
      </c>
      <c r="DA34" s="643"/>
      <c r="DB34" s="643"/>
      <c r="DC34" s="645"/>
      <c r="DD34" s="619">
        <v>799962</v>
      </c>
      <c r="DE34" s="611"/>
      <c r="DF34" s="611"/>
      <c r="DG34" s="611"/>
      <c r="DH34" s="611"/>
      <c r="DI34" s="611"/>
      <c r="DJ34" s="611"/>
      <c r="DK34" s="612"/>
      <c r="DL34" s="619">
        <v>580895</v>
      </c>
      <c r="DM34" s="611"/>
      <c r="DN34" s="611"/>
      <c r="DO34" s="611"/>
      <c r="DP34" s="611"/>
      <c r="DQ34" s="611"/>
      <c r="DR34" s="611"/>
      <c r="DS34" s="611"/>
      <c r="DT34" s="611"/>
      <c r="DU34" s="611"/>
      <c r="DV34" s="612"/>
      <c r="DW34" s="615">
        <v>13.7</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332084</v>
      </c>
      <c r="S35" s="611"/>
      <c r="T35" s="611"/>
      <c r="U35" s="611"/>
      <c r="V35" s="611"/>
      <c r="W35" s="611"/>
      <c r="X35" s="611"/>
      <c r="Y35" s="612"/>
      <c r="Z35" s="613">
        <v>4.5999999999999996</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18798</v>
      </c>
      <c r="CS35" s="631"/>
      <c r="CT35" s="631"/>
      <c r="CU35" s="631"/>
      <c r="CV35" s="631"/>
      <c r="CW35" s="631"/>
      <c r="CX35" s="631"/>
      <c r="CY35" s="632"/>
      <c r="CZ35" s="615">
        <v>0.3</v>
      </c>
      <c r="DA35" s="643"/>
      <c r="DB35" s="643"/>
      <c r="DC35" s="645"/>
      <c r="DD35" s="619">
        <v>16942</v>
      </c>
      <c r="DE35" s="631"/>
      <c r="DF35" s="631"/>
      <c r="DG35" s="631"/>
      <c r="DH35" s="631"/>
      <c r="DI35" s="631"/>
      <c r="DJ35" s="631"/>
      <c r="DK35" s="632"/>
      <c r="DL35" s="619">
        <v>16942</v>
      </c>
      <c r="DM35" s="631"/>
      <c r="DN35" s="631"/>
      <c r="DO35" s="631"/>
      <c r="DP35" s="631"/>
      <c r="DQ35" s="631"/>
      <c r="DR35" s="631"/>
      <c r="DS35" s="631"/>
      <c r="DT35" s="631"/>
      <c r="DU35" s="631"/>
      <c r="DV35" s="632"/>
      <c r="DW35" s="615">
        <v>0.4</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594516</v>
      </c>
      <c r="S36" s="611"/>
      <c r="T36" s="611"/>
      <c r="U36" s="611"/>
      <c r="V36" s="611"/>
      <c r="W36" s="611"/>
      <c r="X36" s="611"/>
      <c r="Y36" s="612"/>
      <c r="Z36" s="613">
        <v>8.1999999999999993</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1073372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64645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1495901</v>
      </c>
      <c r="CS36" s="611"/>
      <c r="CT36" s="611"/>
      <c r="CU36" s="611"/>
      <c r="CV36" s="611"/>
      <c r="CW36" s="611"/>
      <c r="CX36" s="611"/>
      <c r="CY36" s="612"/>
      <c r="CZ36" s="615">
        <v>22</v>
      </c>
      <c r="DA36" s="643"/>
      <c r="DB36" s="643"/>
      <c r="DC36" s="645"/>
      <c r="DD36" s="619">
        <v>1245573</v>
      </c>
      <c r="DE36" s="611"/>
      <c r="DF36" s="611"/>
      <c r="DG36" s="611"/>
      <c r="DH36" s="611"/>
      <c r="DI36" s="611"/>
      <c r="DJ36" s="611"/>
      <c r="DK36" s="612"/>
      <c r="DL36" s="619">
        <v>1061534</v>
      </c>
      <c r="DM36" s="611"/>
      <c r="DN36" s="611"/>
      <c r="DO36" s="611"/>
      <c r="DP36" s="611"/>
      <c r="DQ36" s="611"/>
      <c r="DR36" s="611"/>
      <c r="DS36" s="611"/>
      <c r="DT36" s="611"/>
      <c r="DU36" s="611"/>
      <c r="DV36" s="612"/>
      <c r="DW36" s="615">
        <v>25</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152696</v>
      </c>
      <c r="S37" s="611"/>
      <c r="T37" s="611"/>
      <c r="U37" s="611"/>
      <c r="V37" s="611"/>
      <c r="W37" s="611"/>
      <c r="X37" s="611"/>
      <c r="Y37" s="612"/>
      <c r="Z37" s="613">
        <v>2.1</v>
      </c>
      <c r="AA37" s="613"/>
      <c r="AB37" s="613"/>
      <c r="AC37" s="613"/>
      <c r="AD37" s="614">
        <v>649</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409000</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58130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534981</v>
      </c>
      <c r="CS37" s="631"/>
      <c r="CT37" s="631"/>
      <c r="CU37" s="631"/>
      <c r="CV37" s="631"/>
      <c r="CW37" s="631"/>
      <c r="CX37" s="631"/>
      <c r="CY37" s="632"/>
      <c r="CZ37" s="615">
        <v>7.9</v>
      </c>
      <c r="DA37" s="643"/>
      <c r="DB37" s="643"/>
      <c r="DC37" s="645"/>
      <c r="DD37" s="619">
        <v>521481</v>
      </c>
      <c r="DE37" s="631"/>
      <c r="DF37" s="631"/>
      <c r="DG37" s="631"/>
      <c r="DH37" s="631"/>
      <c r="DI37" s="631"/>
      <c r="DJ37" s="631"/>
      <c r="DK37" s="632"/>
      <c r="DL37" s="619">
        <v>443160</v>
      </c>
      <c r="DM37" s="631"/>
      <c r="DN37" s="631"/>
      <c r="DO37" s="631"/>
      <c r="DP37" s="631"/>
      <c r="DQ37" s="631"/>
      <c r="DR37" s="631"/>
      <c r="DS37" s="631"/>
      <c r="DT37" s="631"/>
      <c r="DU37" s="631"/>
      <c r="DV37" s="632"/>
      <c r="DW37" s="615">
        <v>10.4</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351400</v>
      </c>
      <c r="S38" s="611"/>
      <c r="T38" s="611"/>
      <c r="U38" s="611"/>
      <c r="V38" s="611"/>
      <c r="W38" s="611"/>
      <c r="X38" s="611"/>
      <c r="Y38" s="612"/>
      <c r="Z38" s="613">
        <v>4.8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54660</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1929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609712</v>
      </c>
      <c r="CS38" s="611"/>
      <c r="CT38" s="611"/>
      <c r="CU38" s="611"/>
      <c r="CV38" s="611"/>
      <c r="CW38" s="611"/>
      <c r="CX38" s="611"/>
      <c r="CY38" s="612"/>
      <c r="CZ38" s="615">
        <v>9</v>
      </c>
      <c r="DA38" s="643"/>
      <c r="DB38" s="643"/>
      <c r="DC38" s="645"/>
      <c r="DD38" s="619">
        <v>510101</v>
      </c>
      <c r="DE38" s="611"/>
      <c r="DF38" s="611"/>
      <c r="DG38" s="611"/>
      <c r="DH38" s="611"/>
      <c r="DI38" s="611"/>
      <c r="DJ38" s="611"/>
      <c r="DK38" s="612"/>
      <c r="DL38" s="619">
        <v>502203</v>
      </c>
      <c r="DM38" s="611"/>
      <c r="DN38" s="611"/>
      <c r="DO38" s="611"/>
      <c r="DP38" s="611"/>
      <c r="DQ38" s="611"/>
      <c r="DR38" s="611"/>
      <c r="DS38" s="611"/>
      <c r="DT38" s="611"/>
      <c r="DU38" s="611"/>
      <c r="DV38" s="612"/>
      <c r="DW38" s="615">
        <v>11.8</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17506</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3024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298850</v>
      </c>
      <c r="CS39" s="631"/>
      <c r="CT39" s="631"/>
      <c r="CU39" s="631"/>
      <c r="CV39" s="631"/>
      <c r="CW39" s="631"/>
      <c r="CX39" s="631"/>
      <c r="CY39" s="632"/>
      <c r="CZ39" s="615">
        <v>4.4000000000000004</v>
      </c>
      <c r="DA39" s="643"/>
      <c r="DB39" s="643"/>
      <c r="DC39" s="645"/>
      <c r="DD39" s="619">
        <v>274318</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5"/>
      <c r="BM40" s="608" t="s">
        <v>333</v>
      </c>
      <c r="BN40" s="608"/>
      <c r="BO40" s="608"/>
      <c r="BP40" s="608"/>
      <c r="BQ40" s="608"/>
      <c r="BR40" s="608"/>
      <c r="BS40" s="608"/>
      <c r="BT40" s="608"/>
      <c r="BU40" s="609"/>
      <c r="BV40" s="610">
        <v>102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110000</v>
      </c>
      <c r="CS40" s="611"/>
      <c r="CT40" s="611"/>
      <c r="CU40" s="611"/>
      <c r="CV40" s="611"/>
      <c r="CW40" s="611"/>
      <c r="CX40" s="611"/>
      <c r="CY40" s="612"/>
      <c r="CZ40" s="615">
        <v>1.6</v>
      </c>
      <c r="DA40" s="643"/>
      <c r="DB40" s="643"/>
      <c r="DC40" s="645"/>
      <c r="DD40" s="619">
        <v>75000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7252333</v>
      </c>
      <c r="S41" s="683"/>
      <c r="T41" s="683"/>
      <c r="U41" s="683"/>
      <c r="V41" s="683"/>
      <c r="W41" s="683"/>
      <c r="X41" s="683"/>
      <c r="Y41" s="687"/>
      <c r="Z41" s="688">
        <v>100</v>
      </c>
      <c r="AA41" s="688"/>
      <c r="AB41" s="688"/>
      <c r="AC41" s="688"/>
      <c r="AD41" s="689">
        <v>4245227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133211</v>
      </c>
      <c r="BA41" s="611"/>
      <c r="BB41" s="611"/>
      <c r="BC41" s="611"/>
      <c r="BD41" s="631"/>
      <c r="BE41" s="631"/>
      <c r="BF41" s="656"/>
      <c r="BG41" s="660"/>
      <c r="BH41" s="661"/>
      <c r="BI41" s="661"/>
      <c r="BJ41" s="661"/>
      <c r="BK41" s="661"/>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458995</v>
      </c>
      <c r="BA42" s="683"/>
      <c r="BB42" s="683"/>
      <c r="BC42" s="683"/>
      <c r="BD42" s="669"/>
      <c r="BE42" s="669"/>
      <c r="BF42" s="671"/>
      <c r="BG42" s="662"/>
      <c r="BH42" s="663"/>
      <c r="BI42" s="663"/>
      <c r="BJ42" s="663"/>
      <c r="BK42" s="663"/>
      <c r="BL42" s="206"/>
      <c r="BM42" s="634" t="s">
        <v>340</v>
      </c>
      <c r="BN42" s="634"/>
      <c r="BO42" s="634"/>
      <c r="BP42" s="634"/>
      <c r="BQ42" s="634"/>
      <c r="BR42" s="634"/>
      <c r="BS42" s="634"/>
      <c r="BT42" s="634"/>
      <c r="BU42" s="635"/>
      <c r="BV42" s="682">
        <v>344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572297</v>
      </c>
      <c r="CS42" s="631"/>
      <c r="CT42" s="631"/>
      <c r="CU42" s="631"/>
      <c r="CV42" s="631"/>
      <c r="CW42" s="631"/>
      <c r="CX42" s="631"/>
      <c r="CY42" s="632"/>
      <c r="CZ42" s="615">
        <v>8.4</v>
      </c>
      <c r="DA42" s="643"/>
      <c r="DB42" s="643"/>
      <c r="DC42" s="645"/>
      <c r="DD42" s="619">
        <v>175507</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45617</v>
      </c>
      <c r="CS43" s="631"/>
      <c r="CT43" s="631"/>
      <c r="CU43" s="631"/>
      <c r="CV43" s="631"/>
      <c r="CW43" s="631"/>
      <c r="CX43" s="631"/>
      <c r="CY43" s="632"/>
      <c r="CZ43" s="615">
        <v>0.7</v>
      </c>
      <c r="DA43" s="643"/>
      <c r="DB43" s="643"/>
      <c r="DC43" s="645"/>
      <c r="DD43" s="619">
        <v>45617</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571849</v>
      </c>
      <c r="CS44" s="611"/>
      <c r="CT44" s="611"/>
      <c r="CU44" s="611"/>
      <c r="CV44" s="611"/>
      <c r="CW44" s="611"/>
      <c r="CX44" s="611"/>
      <c r="CY44" s="612"/>
      <c r="CZ44" s="615">
        <v>8.4</v>
      </c>
      <c r="DA44" s="616"/>
      <c r="DB44" s="616"/>
      <c r="DC44" s="622"/>
      <c r="DD44" s="619">
        <v>175059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179507</v>
      </c>
      <c r="CS45" s="631"/>
      <c r="CT45" s="631"/>
      <c r="CU45" s="631"/>
      <c r="CV45" s="631"/>
      <c r="CW45" s="631"/>
      <c r="CX45" s="631"/>
      <c r="CY45" s="632"/>
      <c r="CZ45" s="615">
        <v>2.6</v>
      </c>
      <c r="DA45" s="643"/>
      <c r="DB45" s="643"/>
      <c r="DC45" s="645"/>
      <c r="DD45" s="619">
        <v>33455</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364215</v>
      </c>
      <c r="CS46" s="611"/>
      <c r="CT46" s="611"/>
      <c r="CU46" s="611"/>
      <c r="CV46" s="611"/>
      <c r="CW46" s="611"/>
      <c r="CX46" s="611"/>
      <c r="CY46" s="612"/>
      <c r="CZ46" s="615">
        <v>5.4</v>
      </c>
      <c r="DA46" s="616"/>
      <c r="DB46" s="616"/>
      <c r="DC46" s="622"/>
      <c r="DD46" s="619">
        <v>138577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448</v>
      </c>
      <c r="CS47" s="631"/>
      <c r="CT47" s="631"/>
      <c r="CU47" s="631"/>
      <c r="CV47" s="631"/>
      <c r="CW47" s="631"/>
      <c r="CX47" s="631"/>
      <c r="CY47" s="632"/>
      <c r="CZ47" s="615">
        <v>0</v>
      </c>
      <c r="DA47" s="643"/>
      <c r="DB47" s="643"/>
      <c r="DC47" s="645"/>
      <c r="DD47" s="619">
        <v>448</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351</v>
      </c>
      <c r="CE49" s="634"/>
      <c r="CF49" s="634"/>
      <c r="CG49" s="634"/>
      <c r="CH49" s="634"/>
      <c r="CI49" s="634"/>
      <c r="CJ49" s="634"/>
      <c r="CK49" s="634"/>
      <c r="CL49" s="634"/>
      <c r="CM49" s="634"/>
      <c r="CN49" s="634"/>
      <c r="CO49" s="634"/>
      <c r="CP49" s="634"/>
      <c r="CQ49" s="635"/>
      <c r="CR49" s="682">
        <v>6793348</v>
      </c>
      <c r="CS49" s="669"/>
      <c r="CT49" s="669"/>
      <c r="CU49" s="669"/>
      <c r="CV49" s="669"/>
      <c r="CW49" s="669"/>
      <c r="CX49" s="669"/>
      <c r="CY49" s="698"/>
      <c r="CZ49" s="690">
        <v>100</v>
      </c>
      <c r="DA49" s="699"/>
      <c r="DB49" s="699"/>
      <c r="DC49" s="700"/>
      <c r="DD49" s="701">
        <v>5061004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Z+NwmFieh1ZYyWKdYfjhS3h/PCLmuUPVUfm7mh811GgUZWFJmTY96rapwQumzxiTpbh7ubH+T9h4xIQ3JxKJCw==" saltValue="7PeUjIlxg555Iwtqb2uK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7325</v>
      </c>
      <c r="R7" s="740"/>
      <c r="S7" s="740"/>
      <c r="T7" s="740"/>
      <c r="U7" s="740"/>
      <c r="V7" s="740">
        <v>6866</v>
      </c>
      <c r="W7" s="740"/>
      <c r="X7" s="740"/>
      <c r="Y7" s="740"/>
      <c r="Z7" s="740"/>
      <c r="AA7" s="740">
        <v>459</v>
      </c>
      <c r="AB7" s="740"/>
      <c r="AC7" s="740"/>
      <c r="AD7" s="740"/>
      <c r="AE7" s="741"/>
      <c r="AF7" s="742">
        <v>436</v>
      </c>
      <c r="AG7" s="743"/>
      <c r="AH7" s="743"/>
      <c r="AI7" s="743"/>
      <c r="AJ7" s="744"/>
      <c r="AK7" s="745">
        <v>330</v>
      </c>
      <c r="AL7" s="746"/>
      <c r="AM7" s="746"/>
      <c r="AN7" s="746"/>
      <c r="AO7" s="746"/>
      <c r="AP7" s="746">
        <v>5021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376</v>
      </c>
      <c r="B23" s="776" t="s">
        <v>377</v>
      </c>
      <c r="C23" s="777"/>
      <c r="D23" s="777"/>
      <c r="E23" s="777"/>
      <c r="F23" s="777"/>
      <c r="G23" s="777"/>
      <c r="H23" s="777"/>
      <c r="I23" s="777"/>
      <c r="J23" s="777"/>
      <c r="K23" s="777"/>
      <c r="L23" s="777"/>
      <c r="M23" s="777"/>
      <c r="N23" s="777"/>
      <c r="O23" s="777"/>
      <c r="P23" s="778"/>
      <c r="Q23" s="779">
        <v>7325</v>
      </c>
      <c r="R23" s="780"/>
      <c r="S23" s="780"/>
      <c r="T23" s="780"/>
      <c r="U23" s="780"/>
      <c r="V23" s="780">
        <v>6866</v>
      </c>
      <c r="W23" s="780"/>
      <c r="X23" s="780"/>
      <c r="Y23" s="780"/>
      <c r="Z23" s="780"/>
      <c r="AA23" s="780">
        <v>459</v>
      </c>
      <c r="AB23" s="780"/>
      <c r="AC23" s="780"/>
      <c r="AD23" s="780"/>
      <c r="AE23" s="781"/>
      <c r="AF23" s="782">
        <v>436</v>
      </c>
      <c r="AG23" s="780"/>
      <c r="AH23" s="780"/>
      <c r="AI23" s="780"/>
      <c r="AJ23" s="783"/>
      <c r="AK23" s="784"/>
      <c r="AL23" s="785"/>
      <c r="AM23" s="785"/>
      <c r="AN23" s="785"/>
      <c r="AO23" s="785"/>
      <c r="AP23" s="780">
        <v>5021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388</v>
      </c>
      <c r="C28" s="737"/>
      <c r="D28" s="737"/>
      <c r="E28" s="737"/>
      <c r="F28" s="737"/>
      <c r="G28" s="737"/>
      <c r="H28" s="737"/>
      <c r="I28" s="737"/>
      <c r="J28" s="737"/>
      <c r="K28" s="737"/>
      <c r="L28" s="737"/>
      <c r="M28" s="737"/>
      <c r="N28" s="737"/>
      <c r="O28" s="737"/>
      <c r="P28" s="738"/>
      <c r="Q28" s="809">
        <v>1630</v>
      </c>
      <c r="R28" s="810"/>
      <c r="S28" s="810"/>
      <c r="T28" s="810"/>
      <c r="U28" s="810"/>
      <c r="V28" s="810">
        <v>1566</v>
      </c>
      <c r="W28" s="810"/>
      <c r="X28" s="810"/>
      <c r="Y28" s="810"/>
      <c r="Z28" s="810"/>
      <c r="AA28" s="810">
        <v>65</v>
      </c>
      <c r="AB28" s="810"/>
      <c r="AC28" s="810"/>
      <c r="AD28" s="810"/>
      <c r="AE28" s="811"/>
      <c r="AF28" s="812">
        <v>65</v>
      </c>
      <c r="AG28" s="810"/>
      <c r="AH28" s="810"/>
      <c r="AI28" s="810"/>
      <c r="AJ28" s="813"/>
      <c r="AK28" s="814">
        <v>133</v>
      </c>
      <c r="AL28" s="815"/>
      <c r="AM28" s="815"/>
      <c r="AN28" s="815"/>
      <c r="AO28" s="815"/>
      <c r="AP28" s="815" t="s">
        <v>549</v>
      </c>
      <c r="AQ28" s="815"/>
      <c r="AR28" s="815"/>
      <c r="AS28" s="815"/>
      <c r="AT28" s="815"/>
      <c r="AU28" s="815" t="s">
        <v>549</v>
      </c>
      <c r="AV28" s="815"/>
      <c r="AW28" s="815"/>
      <c r="AX28" s="815"/>
      <c r="AY28" s="815"/>
      <c r="AZ28" s="816" t="s">
        <v>549</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389</v>
      </c>
      <c r="C29" s="768"/>
      <c r="D29" s="768"/>
      <c r="E29" s="768"/>
      <c r="F29" s="768"/>
      <c r="G29" s="768"/>
      <c r="H29" s="768"/>
      <c r="I29" s="768"/>
      <c r="J29" s="768"/>
      <c r="K29" s="768"/>
      <c r="L29" s="768"/>
      <c r="M29" s="768"/>
      <c r="N29" s="768"/>
      <c r="O29" s="768"/>
      <c r="P29" s="769"/>
      <c r="Q29" s="770">
        <v>224</v>
      </c>
      <c r="R29" s="771"/>
      <c r="S29" s="771"/>
      <c r="T29" s="771"/>
      <c r="U29" s="771"/>
      <c r="V29" s="771">
        <v>223</v>
      </c>
      <c r="W29" s="771"/>
      <c r="X29" s="771"/>
      <c r="Y29" s="771"/>
      <c r="Z29" s="771"/>
      <c r="AA29" s="771">
        <v>1</v>
      </c>
      <c r="AB29" s="771"/>
      <c r="AC29" s="771"/>
      <c r="AD29" s="771"/>
      <c r="AE29" s="772"/>
      <c r="AF29" s="773">
        <v>1</v>
      </c>
      <c r="AG29" s="774"/>
      <c r="AH29" s="774"/>
      <c r="AI29" s="774"/>
      <c r="AJ29" s="775"/>
      <c r="AK29" s="821">
        <v>50</v>
      </c>
      <c r="AL29" s="817"/>
      <c r="AM29" s="817"/>
      <c r="AN29" s="817"/>
      <c r="AO29" s="817"/>
      <c r="AP29" s="817" t="s">
        <v>549</v>
      </c>
      <c r="AQ29" s="817"/>
      <c r="AR29" s="817"/>
      <c r="AS29" s="817"/>
      <c r="AT29" s="817"/>
      <c r="AU29" s="817" t="s">
        <v>549</v>
      </c>
      <c r="AV29" s="817"/>
      <c r="AW29" s="817"/>
      <c r="AX29" s="817"/>
      <c r="AY29" s="817"/>
      <c r="AZ29" s="818" t="s">
        <v>549</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390</v>
      </c>
      <c r="C30" s="768"/>
      <c r="D30" s="768"/>
      <c r="E30" s="768"/>
      <c r="F30" s="768"/>
      <c r="G30" s="768"/>
      <c r="H30" s="768"/>
      <c r="I30" s="768"/>
      <c r="J30" s="768"/>
      <c r="K30" s="768"/>
      <c r="L30" s="768"/>
      <c r="M30" s="768"/>
      <c r="N30" s="768"/>
      <c r="O30" s="768"/>
      <c r="P30" s="769"/>
      <c r="Q30" s="770">
        <v>48</v>
      </c>
      <c r="R30" s="771"/>
      <c r="S30" s="771"/>
      <c r="T30" s="771"/>
      <c r="U30" s="771"/>
      <c r="V30" s="771">
        <v>35</v>
      </c>
      <c r="W30" s="771"/>
      <c r="X30" s="771"/>
      <c r="Y30" s="771"/>
      <c r="Z30" s="771"/>
      <c r="AA30" s="771">
        <v>13</v>
      </c>
      <c r="AB30" s="771"/>
      <c r="AC30" s="771"/>
      <c r="AD30" s="771"/>
      <c r="AE30" s="772"/>
      <c r="AF30" s="773">
        <v>13</v>
      </c>
      <c r="AG30" s="774"/>
      <c r="AH30" s="774"/>
      <c r="AI30" s="774"/>
      <c r="AJ30" s="775"/>
      <c r="AK30" s="821">
        <v>18</v>
      </c>
      <c r="AL30" s="817"/>
      <c r="AM30" s="817"/>
      <c r="AN30" s="817"/>
      <c r="AO30" s="817"/>
      <c r="AP30" s="817" t="s">
        <v>549</v>
      </c>
      <c r="AQ30" s="817"/>
      <c r="AR30" s="817"/>
      <c r="AS30" s="817"/>
      <c r="AT30" s="817"/>
      <c r="AU30" s="817" t="s">
        <v>549</v>
      </c>
      <c r="AV30" s="817"/>
      <c r="AW30" s="817"/>
      <c r="AX30" s="817"/>
      <c r="AY30" s="817"/>
      <c r="AZ30" s="818" t="s">
        <v>549</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391</v>
      </c>
      <c r="C31" s="768"/>
      <c r="D31" s="768"/>
      <c r="E31" s="768"/>
      <c r="F31" s="768"/>
      <c r="G31" s="768"/>
      <c r="H31" s="768"/>
      <c r="I31" s="768"/>
      <c r="J31" s="768"/>
      <c r="K31" s="768"/>
      <c r="L31" s="768"/>
      <c r="M31" s="768"/>
      <c r="N31" s="768"/>
      <c r="O31" s="768"/>
      <c r="P31" s="769"/>
      <c r="Q31" s="770">
        <v>1646</v>
      </c>
      <c r="R31" s="771"/>
      <c r="S31" s="771"/>
      <c r="T31" s="771"/>
      <c r="U31" s="771"/>
      <c r="V31" s="771">
        <v>1532</v>
      </c>
      <c r="W31" s="771"/>
      <c r="X31" s="771"/>
      <c r="Y31" s="771"/>
      <c r="Z31" s="771"/>
      <c r="AA31" s="771">
        <v>115</v>
      </c>
      <c r="AB31" s="771"/>
      <c r="AC31" s="771"/>
      <c r="AD31" s="771"/>
      <c r="AE31" s="772"/>
      <c r="AF31" s="773">
        <v>115</v>
      </c>
      <c r="AG31" s="774"/>
      <c r="AH31" s="774"/>
      <c r="AI31" s="774"/>
      <c r="AJ31" s="775"/>
      <c r="AK31" s="821">
        <v>241</v>
      </c>
      <c r="AL31" s="817"/>
      <c r="AM31" s="817"/>
      <c r="AN31" s="817"/>
      <c r="AO31" s="817"/>
      <c r="AP31" s="817" t="s">
        <v>549</v>
      </c>
      <c r="AQ31" s="817"/>
      <c r="AR31" s="817"/>
      <c r="AS31" s="817"/>
      <c r="AT31" s="817"/>
      <c r="AU31" s="817" t="s">
        <v>549</v>
      </c>
      <c r="AV31" s="817"/>
      <c r="AW31" s="817"/>
      <c r="AX31" s="817"/>
      <c r="AY31" s="817"/>
      <c r="AZ31" s="818" t="s">
        <v>549</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392</v>
      </c>
      <c r="C32" s="768"/>
      <c r="D32" s="768"/>
      <c r="E32" s="768"/>
      <c r="F32" s="768"/>
      <c r="G32" s="768"/>
      <c r="H32" s="768"/>
      <c r="I32" s="768"/>
      <c r="J32" s="768"/>
      <c r="K32" s="768"/>
      <c r="L32" s="768"/>
      <c r="M32" s="768"/>
      <c r="N32" s="768"/>
      <c r="O32" s="768"/>
      <c r="P32" s="769"/>
      <c r="Q32" s="770">
        <v>440</v>
      </c>
      <c r="R32" s="771"/>
      <c r="S32" s="771"/>
      <c r="T32" s="771"/>
      <c r="U32" s="771"/>
      <c r="V32" s="771">
        <v>399</v>
      </c>
      <c r="W32" s="771"/>
      <c r="X32" s="771"/>
      <c r="Y32" s="771"/>
      <c r="Z32" s="771"/>
      <c r="AA32" s="771">
        <v>42</v>
      </c>
      <c r="AB32" s="771"/>
      <c r="AC32" s="771"/>
      <c r="AD32" s="771"/>
      <c r="AE32" s="772"/>
      <c r="AF32" s="773">
        <v>1253</v>
      </c>
      <c r="AG32" s="774"/>
      <c r="AH32" s="774"/>
      <c r="AI32" s="774"/>
      <c r="AJ32" s="775"/>
      <c r="AK32" s="821">
        <v>55</v>
      </c>
      <c r="AL32" s="817"/>
      <c r="AM32" s="817"/>
      <c r="AN32" s="817"/>
      <c r="AO32" s="817"/>
      <c r="AP32" s="817">
        <v>250</v>
      </c>
      <c r="AQ32" s="817"/>
      <c r="AR32" s="817"/>
      <c r="AS32" s="817"/>
      <c r="AT32" s="817"/>
      <c r="AU32" s="817" t="s">
        <v>549</v>
      </c>
      <c r="AV32" s="817"/>
      <c r="AW32" s="817"/>
      <c r="AX32" s="817"/>
      <c r="AY32" s="817"/>
      <c r="AZ32" s="818" t="s">
        <v>549</v>
      </c>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394</v>
      </c>
      <c r="C33" s="768"/>
      <c r="D33" s="768"/>
      <c r="E33" s="768"/>
      <c r="F33" s="768"/>
      <c r="G33" s="768"/>
      <c r="H33" s="768"/>
      <c r="I33" s="768"/>
      <c r="J33" s="768"/>
      <c r="K33" s="768"/>
      <c r="L33" s="768"/>
      <c r="M33" s="768"/>
      <c r="N33" s="768"/>
      <c r="O33" s="768"/>
      <c r="P33" s="769"/>
      <c r="Q33" s="770">
        <v>1143</v>
      </c>
      <c r="R33" s="771"/>
      <c r="S33" s="771"/>
      <c r="T33" s="771"/>
      <c r="U33" s="771"/>
      <c r="V33" s="771">
        <v>1079</v>
      </c>
      <c r="W33" s="771"/>
      <c r="X33" s="771"/>
      <c r="Y33" s="771"/>
      <c r="Z33" s="771"/>
      <c r="AA33" s="771">
        <v>64</v>
      </c>
      <c r="AB33" s="771"/>
      <c r="AC33" s="771"/>
      <c r="AD33" s="771"/>
      <c r="AE33" s="772"/>
      <c r="AF33" s="773">
        <v>126</v>
      </c>
      <c r="AG33" s="774"/>
      <c r="AH33" s="774"/>
      <c r="AI33" s="774"/>
      <c r="AJ33" s="775"/>
      <c r="AK33" s="821">
        <v>334</v>
      </c>
      <c r="AL33" s="817"/>
      <c r="AM33" s="817"/>
      <c r="AN33" s="817"/>
      <c r="AO33" s="817"/>
      <c r="AP33" s="817">
        <v>241</v>
      </c>
      <c r="AQ33" s="817"/>
      <c r="AR33" s="817"/>
      <c r="AS33" s="817"/>
      <c r="AT33" s="817"/>
      <c r="AU33" s="817" t="s">
        <v>549</v>
      </c>
      <c r="AV33" s="817"/>
      <c r="AW33" s="817"/>
      <c r="AX33" s="817"/>
      <c r="AY33" s="817"/>
      <c r="AZ33" s="818" t="s">
        <v>549</v>
      </c>
      <c r="BA33" s="818"/>
      <c r="BB33" s="818"/>
      <c r="BC33" s="818"/>
      <c r="BD33" s="818"/>
      <c r="BE33" s="819" t="s">
        <v>393</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t="s">
        <v>395</v>
      </c>
      <c r="C34" s="768"/>
      <c r="D34" s="768"/>
      <c r="E34" s="768"/>
      <c r="F34" s="768"/>
      <c r="G34" s="768"/>
      <c r="H34" s="768"/>
      <c r="I34" s="768"/>
      <c r="J34" s="768"/>
      <c r="K34" s="768"/>
      <c r="L34" s="768"/>
      <c r="M34" s="768"/>
      <c r="N34" s="768"/>
      <c r="O34" s="768"/>
      <c r="P34" s="769"/>
      <c r="Q34" s="770">
        <v>182</v>
      </c>
      <c r="R34" s="771"/>
      <c r="S34" s="771"/>
      <c r="T34" s="771"/>
      <c r="U34" s="771"/>
      <c r="V34" s="771">
        <v>132</v>
      </c>
      <c r="W34" s="771"/>
      <c r="X34" s="771"/>
      <c r="Y34" s="771"/>
      <c r="Z34" s="771"/>
      <c r="AA34" s="771">
        <v>50</v>
      </c>
      <c r="AB34" s="771"/>
      <c r="AC34" s="771"/>
      <c r="AD34" s="771"/>
      <c r="AE34" s="772"/>
      <c r="AF34" s="773">
        <v>50</v>
      </c>
      <c r="AG34" s="774"/>
      <c r="AH34" s="774"/>
      <c r="AI34" s="774"/>
      <c r="AJ34" s="775"/>
      <c r="AK34" s="821" t="s">
        <v>549</v>
      </c>
      <c r="AL34" s="817"/>
      <c r="AM34" s="817"/>
      <c r="AN34" s="817"/>
      <c r="AO34" s="817"/>
      <c r="AP34" s="817" t="s">
        <v>549</v>
      </c>
      <c r="AQ34" s="817"/>
      <c r="AR34" s="817"/>
      <c r="AS34" s="817"/>
      <c r="AT34" s="817"/>
      <c r="AU34" s="817" t="s">
        <v>549</v>
      </c>
      <c r="AV34" s="817"/>
      <c r="AW34" s="817"/>
      <c r="AX34" s="817"/>
      <c r="AY34" s="817"/>
      <c r="AZ34" s="818" t="s">
        <v>549</v>
      </c>
      <c r="BA34" s="818"/>
      <c r="BB34" s="818"/>
      <c r="BC34" s="818"/>
      <c r="BD34" s="818"/>
      <c r="BE34" s="819" t="s">
        <v>396</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376</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1622</v>
      </c>
      <c r="AG63" s="831"/>
      <c r="AH63" s="831"/>
      <c r="AI63" s="831"/>
      <c r="AJ63" s="832"/>
      <c r="AK63" s="833"/>
      <c r="AL63" s="828"/>
      <c r="AM63" s="828"/>
      <c r="AN63" s="828"/>
      <c r="AO63" s="828"/>
      <c r="AP63" s="831">
        <v>491</v>
      </c>
      <c r="AQ63" s="831"/>
      <c r="AR63" s="831"/>
      <c r="AS63" s="831"/>
      <c r="AT63" s="831"/>
      <c r="AU63" s="831" t="s">
        <v>549</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401</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550</v>
      </c>
      <c r="C68" s="857"/>
      <c r="D68" s="857"/>
      <c r="E68" s="857"/>
      <c r="F68" s="857"/>
      <c r="G68" s="857"/>
      <c r="H68" s="857"/>
      <c r="I68" s="857"/>
      <c r="J68" s="857"/>
      <c r="K68" s="857"/>
      <c r="L68" s="857"/>
      <c r="M68" s="857"/>
      <c r="N68" s="857"/>
      <c r="O68" s="857"/>
      <c r="P68" s="858"/>
      <c r="Q68" s="859">
        <v>22955</v>
      </c>
      <c r="R68" s="853"/>
      <c r="S68" s="853"/>
      <c r="T68" s="853"/>
      <c r="U68" s="853"/>
      <c r="V68" s="853">
        <v>21287</v>
      </c>
      <c r="W68" s="853"/>
      <c r="X68" s="853"/>
      <c r="Y68" s="853"/>
      <c r="Z68" s="853"/>
      <c r="AA68" s="853">
        <v>1669</v>
      </c>
      <c r="AB68" s="853"/>
      <c r="AC68" s="853"/>
      <c r="AD68" s="853"/>
      <c r="AE68" s="853"/>
      <c r="AF68" s="853">
        <v>1669</v>
      </c>
      <c r="AG68" s="853"/>
      <c r="AH68" s="853"/>
      <c r="AI68" s="853"/>
      <c r="AJ68" s="853"/>
      <c r="AK68" s="853">
        <v>162</v>
      </c>
      <c r="AL68" s="853"/>
      <c r="AM68" s="853"/>
      <c r="AN68" s="853"/>
      <c r="AO68" s="853"/>
      <c r="AP68" s="853" t="s">
        <v>549</v>
      </c>
      <c r="AQ68" s="853"/>
      <c r="AR68" s="853"/>
      <c r="AS68" s="853"/>
      <c r="AT68" s="853"/>
      <c r="AU68" s="853" t="s">
        <v>549</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551</v>
      </c>
      <c r="C69" s="861"/>
      <c r="D69" s="861"/>
      <c r="E69" s="861"/>
      <c r="F69" s="861"/>
      <c r="G69" s="861"/>
      <c r="H69" s="861"/>
      <c r="I69" s="861"/>
      <c r="J69" s="861"/>
      <c r="K69" s="861"/>
      <c r="L69" s="861"/>
      <c r="M69" s="861"/>
      <c r="N69" s="861"/>
      <c r="O69" s="861"/>
      <c r="P69" s="862"/>
      <c r="Q69" s="863">
        <v>167</v>
      </c>
      <c r="R69" s="817"/>
      <c r="S69" s="817"/>
      <c r="T69" s="817"/>
      <c r="U69" s="817"/>
      <c r="V69" s="817">
        <v>117</v>
      </c>
      <c r="W69" s="817"/>
      <c r="X69" s="817"/>
      <c r="Y69" s="817"/>
      <c r="Z69" s="817"/>
      <c r="AA69" s="817">
        <v>50</v>
      </c>
      <c r="AB69" s="817"/>
      <c r="AC69" s="817"/>
      <c r="AD69" s="817"/>
      <c r="AE69" s="817"/>
      <c r="AF69" s="817">
        <v>50</v>
      </c>
      <c r="AG69" s="817"/>
      <c r="AH69" s="817"/>
      <c r="AI69" s="817"/>
      <c r="AJ69" s="817"/>
      <c r="AK69" s="817" t="s">
        <v>549</v>
      </c>
      <c r="AL69" s="817"/>
      <c r="AM69" s="817"/>
      <c r="AN69" s="817"/>
      <c r="AO69" s="817"/>
      <c r="AP69" s="817" t="s">
        <v>549</v>
      </c>
      <c r="AQ69" s="817"/>
      <c r="AR69" s="817"/>
      <c r="AS69" s="817"/>
      <c r="AT69" s="817"/>
      <c r="AU69" s="817" t="s">
        <v>549</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552</v>
      </c>
      <c r="C70" s="861"/>
      <c r="D70" s="861"/>
      <c r="E70" s="861"/>
      <c r="F70" s="861"/>
      <c r="G70" s="861"/>
      <c r="H70" s="861"/>
      <c r="I70" s="861"/>
      <c r="J70" s="861"/>
      <c r="K70" s="861"/>
      <c r="L70" s="861"/>
      <c r="M70" s="861"/>
      <c r="N70" s="861"/>
      <c r="O70" s="861"/>
      <c r="P70" s="862"/>
      <c r="Q70" s="863">
        <v>104</v>
      </c>
      <c r="R70" s="817"/>
      <c r="S70" s="817"/>
      <c r="T70" s="817"/>
      <c r="U70" s="817"/>
      <c r="V70" s="817">
        <v>98</v>
      </c>
      <c r="W70" s="817"/>
      <c r="X70" s="817"/>
      <c r="Y70" s="817"/>
      <c r="Z70" s="817"/>
      <c r="AA70" s="817">
        <v>6</v>
      </c>
      <c r="AB70" s="817"/>
      <c r="AC70" s="817"/>
      <c r="AD70" s="817"/>
      <c r="AE70" s="817"/>
      <c r="AF70" s="817">
        <v>6</v>
      </c>
      <c r="AG70" s="817"/>
      <c r="AH70" s="817"/>
      <c r="AI70" s="817"/>
      <c r="AJ70" s="817"/>
      <c r="AK70" s="817">
        <v>2</v>
      </c>
      <c r="AL70" s="817"/>
      <c r="AM70" s="817"/>
      <c r="AN70" s="817"/>
      <c r="AO70" s="817"/>
      <c r="AP70" s="817" t="s">
        <v>549</v>
      </c>
      <c r="AQ70" s="817"/>
      <c r="AR70" s="817"/>
      <c r="AS70" s="817"/>
      <c r="AT70" s="817"/>
      <c r="AU70" s="817" t="s">
        <v>549</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553</v>
      </c>
      <c r="C71" s="861"/>
      <c r="D71" s="861"/>
      <c r="E71" s="861"/>
      <c r="F71" s="861"/>
      <c r="G71" s="861"/>
      <c r="H71" s="861"/>
      <c r="I71" s="861"/>
      <c r="J71" s="861"/>
      <c r="K71" s="861"/>
      <c r="L71" s="861"/>
      <c r="M71" s="861"/>
      <c r="N71" s="861"/>
      <c r="O71" s="861"/>
      <c r="P71" s="862"/>
      <c r="Q71" s="863">
        <v>92</v>
      </c>
      <c r="R71" s="817"/>
      <c r="S71" s="817"/>
      <c r="T71" s="817"/>
      <c r="U71" s="817"/>
      <c r="V71" s="817">
        <v>56</v>
      </c>
      <c r="W71" s="817"/>
      <c r="X71" s="817"/>
      <c r="Y71" s="817"/>
      <c r="Z71" s="817"/>
      <c r="AA71" s="817">
        <v>36</v>
      </c>
      <c r="AB71" s="817"/>
      <c r="AC71" s="817"/>
      <c r="AD71" s="817"/>
      <c r="AE71" s="817"/>
      <c r="AF71" s="817">
        <v>36</v>
      </c>
      <c r="AG71" s="817"/>
      <c r="AH71" s="817"/>
      <c r="AI71" s="817"/>
      <c r="AJ71" s="817"/>
      <c r="AK71" s="817" t="s">
        <v>549</v>
      </c>
      <c r="AL71" s="817"/>
      <c r="AM71" s="817"/>
      <c r="AN71" s="817"/>
      <c r="AO71" s="817"/>
      <c r="AP71" s="817" t="s">
        <v>549</v>
      </c>
      <c r="AQ71" s="817"/>
      <c r="AR71" s="817"/>
      <c r="AS71" s="817"/>
      <c r="AT71" s="817"/>
      <c r="AU71" s="817" t="s">
        <v>549</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555</v>
      </c>
      <c r="C72" s="861"/>
      <c r="D72" s="861"/>
      <c r="E72" s="861"/>
      <c r="F72" s="861"/>
      <c r="G72" s="861"/>
      <c r="H72" s="861"/>
      <c r="I72" s="861"/>
      <c r="J72" s="861"/>
      <c r="K72" s="861"/>
      <c r="L72" s="861"/>
      <c r="M72" s="861"/>
      <c r="N72" s="861"/>
      <c r="O72" s="861"/>
      <c r="P72" s="862"/>
      <c r="Q72" s="863">
        <v>3319</v>
      </c>
      <c r="R72" s="817"/>
      <c r="S72" s="817"/>
      <c r="T72" s="817"/>
      <c r="U72" s="817"/>
      <c r="V72" s="817">
        <v>2789</v>
      </c>
      <c r="W72" s="817"/>
      <c r="X72" s="817"/>
      <c r="Y72" s="817"/>
      <c r="Z72" s="817"/>
      <c r="AA72" s="817">
        <v>530</v>
      </c>
      <c r="AB72" s="817"/>
      <c r="AC72" s="817"/>
      <c r="AD72" s="817"/>
      <c r="AE72" s="817"/>
      <c r="AF72" s="817">
        <v>530</v>
      </c>
      <c r="AG72" s="817"/>
      <c r="AH72" s="817"/>
      <c r="AI72" s="817"/>
      <c r="AJ72" s="817"/>
      <c r="AK72" s="817">
        <v>238</v>
      </c>
      <c r="AL72" s="817"/>
      <c r="AM72" s="817"/>
      <c r="AN72" s="817"/>
      <c r="AO72" s="817"/>
      <c r="AP72" s="817" t="s">
        <v>549</v>
      </c>
      <c r="AQ72" s="817"/>
      <c r="AR72" s="817"/>
      <c r="AS72" s="817"/>
      <c r="AT72" s="817"/>
      <c r="AU72" s="817" t="s">
        <v>549</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561</v>
      </c>
      <c r="C73" s="861"/>
      <c r="D73" s="861"/>
      <c r="E73" s="861"/>
      <c r="F73" s="861"/>
      <c r="G73" s="861"/>
      <c r="H73" s="861"/>
      <c r="I73" s="861"/>
      <c r="J73" s="861"/>
      <c r="K73" s="861"/>
      <c r="L73" s="861"/>
      <c r="M73" s="861"/>
      <c r="N73" s="861"/>
      <c r="O73" s="861"/>
      <c r="P73" s="862"/>
      <c r="Q73" s="863">
        <v>798483</v>
      </c>
      <c r="R73" s="817"/>
      <c r="S73" s="817"/>
      <c r="T73" s="817"/>
      <c r="U73" s="817"/>
      <c r="V73" s="817">
        <v>787972</v>
      </c>
      <c r="W73" s="817"/>
      <c r="X73" s="817"/>
      <c r="Y73" s="817"/>
      <c r="Z73" s="817"/>
      <c r="AA73" s="817">
        <v>10511</v>
      </c>
      <c r="AB73" s="817"/>
      <c r="AC73" s="817"/>
      <c r="AD73" s="817"/>
      <c r="AE73" s="817"/>
      <c r="AF73" s="817">
        <v>10511</v>
      </c>
      <c r="AG73" s="817"/>
      <c r="AH73" s="817"/>
      <c r="AI73" s="817"/>
      <c r="AJ73" s="817"/>
      <c r="AK73" s="817">
        <v>8050</v>
      </c>
      <c r="AL73" s="817"/>
      <c r="AM73" s="817"/>
      <c r="AN73" s="817"/>
      <c r="AO73" s="817"/>
      <c r="AP73" s="817" t="s">
        <v>549</v>
      </c>
      <c r="AQ73" s="817"/>
      <c r="AR73" s="817"/>
      <c r="AS73" s="817"/>
      <c r="AT73" s="817"/>
      <c r="AU73" s="817" t="s">
        <v>549</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554</v>
      </c>
      <c r="C74" s="861"/>
      <c r="D74" s="861"/>
      <c r="E74" s="861"/>
      <c r="F74" s="861"/>
      <c r="G74" s="861"/>
      <c r="H74" s="861"/>
      <c r="I74" s="861"/>
      <c r="J74" s="861"/>
      <c r="K74" s="861"/>
      <c r="L74" s="861"/>
      <c r="M74" s="861"/>
      <c r="N74" s="861"/>
      <c r="O74" s="861"/>
      <c r="P74" s="862"/>
      <c r="Q74" s="863">
        <v>5527</v>
      </c>
      <c r="R74" s="817"/>
      <c r="S74" s="817"/>
      <c r="T74" s="817"/>
      <c r="U74" s="817"/>
      <c r="V74" s="817">
        <v>5203</v>
      </c>
      <c r="W74" s="817"/>
      <c r="X74" s="817"/>
      <c r="Y74" s="817"/>
      <c r="Z74" s="817"/>
      <c r="AA74" s="817">
        <v>324</v>
      </c>
      <c r="AB74" s="817"/>
      <c r="AC74" s="817"/>
      <c r="AD74" s="817"/>
      <c r="AE74" s="817"/>
      <c r="AF74" s="817">
        <v>324</v>
      </c>
      <c r="AG74" s="817"/>
      <c r="AH74" s="817"/>
      <c r="AI74" s="817"/>
      <c r="AJ74" s="817"/>
      <c r="AK74" s="817" t="s">
        <v>549</v>
      </c>
      <c r="AL74" s="817"/>
      <c r="AM74" s="817"/>
      <c r="AN74" s="817"/>
      <c r="AO74" s="817"/>
      <c r="AP74" s="817">
        <v>182</v>
      </c>
      <c r="AQ74" s="817"/>
      <c r="AR74" s="817"/>
      <c r="AS74" s="817"/>
      <c r="AT74" s="817"/>
      <c r="AU74" s="817">
        <v>65</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562</v>
      </c>
      <c r="C75" s="861"/>
      <c r="D75" s="861"/>
      <c r="E75" s="861"/>
      <c r="F75" s="861"/>
      <c r="G75" s="861"/>
      <c r="H75" s="861"/>
      <c r="I75" s="861"/>
      <c r="J75" s="861"/>
      <c r="K75" s="861"/>
      <c r="L75" s="861"/>
      <c r="M75" s="861"/>
      <c r="N75" s="861"/>
      <c r="O75" s="861"/>
      <c r="P75" s="862"/>
      <c r="Q75" s="864">
        <v>1608</v>
      </c>
      <c r="R75" s="865"/>
      <c r="S75" s="865"/>
      <c r="T75" s="865"/>
      <c r="U75" s="821"/>
      <c r="V75" s="866">
        <v>1507</v>
      </c>
      <c r="W75" s="865"/>
      <c r="X75" s="865"/>
      <c r="Y75" s="865"/>
      <c r="Z75" s="821"/>
      <c r="AA75" s="866">
        <v>101</v>
      </c>
      <c r="AB75" s="865"/>
      <c r="AC75" s="865"/>
      <c r="AD75" s="865"/>
      <c r="AE75" s="821"/>
      <c r="AF75" s="866">
        <v>3754</v>
      </c>
      <c r="AG75" s="865"/>
      <c r="AH75" s="865"/>
      <c r="AI75" s="865"/>
      <c r="AJ75" s="821"/>
      <c r="AK75" s="866" t="s">
        <v>549</v>
      </c>
      <c r="AL75" s="865"/>
      <c r="AM75" s="865"/>
      <c r="AN75" s="865"/>
      <c r="AO75" s="821"/>
      <c r="AP75" s="866">
        <v>2691</v>
      </c>
      <c r="AQ75" s="865"/>
      <c r="AR75" s="865"/>
      <c r="AS75" s="865"/>
      <c r="AT75" s="821"/>
      <c r="AU75" s="866" t="s">
        <v>549</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376</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16880</v>
      </c>
      <c r="AG88" s="831"/>
      <c r="AH88" s="831"/>
      <c r="AI88" s="831"/>
      <c r="AJ88" s="831"/>
      <c r="AK88" s="828"/>
      <c r="AL88" s="828"/>
      <c r="AM88" s="828"/>
      <c r="AN88" s="828"/>
      <c r="AO88" s="828"/>
      <c r="AP88" s="831">
        <v>2873</v>
      </c>
      <c r="AQ88" s="831"/>
      <c r="AR88" s="831"/>
      <c r="AS88" s="831"/>
      <c r="AT88" s="831"/>
      <c r="AU88" s="831" t="s">
        <v>549</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413078</v>
      </c>
      <c r="AB110" s="887"/>
      <c r="AC110" s="887"/>
      <c r="AD110" s="887"/>
      <c r="AE110" s="888"/>
      <c r="AF110" s="889">
        <v>429274</v>
      </c>
      <c r="AG110" s="887"/>
      <c r="AH110" s="887"/>
      <c r="AI110" s="887"/>
      <c r="AJ110" s="888"/>
      <c r="AK110" s="889">
        <v>496587</v>
      </c>
      <c r="AL110" s="887"/>
      <c r="AM110" s="887"/>
      <c r="AN110" s="887"/>
      <c r="AO110" s="888"/>
      <c r="AP110" s="890">
        <v>13.3</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4764570</v>
      </c>
      <c r="BR110" s="918"/>
      <c r="BS110" s="918"/>
      <c r="BT110" s="918"/>
      <c r="BU110" s="918"/>
      <c r="BV110" s="918">
        <v>5166296</v>
      </c>
      <c r="BW110" s="918"/>
      <c r="BX110" s="918"/>
      <c r="BY110" s="918"/>
      <c r="BZ110" s="918"/>
      <c r="CA110" s="918">
        <v>5021109</v>
      </c>
      <c r="CB110" s="918"/>
      <c r="CC110" s="918"/>
      <c r="CD110" s="918"/>
      <c r="CE110" s="918"/>
      <c r="CF110" s="931">
        <v>134.19999999999999</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76921</v>
      </c>
      <c r="BR111" s="913"/>
      <c r="BS111" s="913"/>
      <c r="BT111" s="913"/>
      <c r="BU111" s="913"/>
      <c r="BV111" s="913">
        <v>47984</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305660</v>
      </c>
      <c r="BR112" s="913"/>
      <c r="BS112" s="913"/>
      <c r="BT112" s="913"/>
      <c r="BU112" s="913"/>
      <c r="BV112" s="913">
        <v>253100</v>
      </c>
      <c r="BW112" s="913"/>
      <c r="BX112" s="913"/>
      <c r="BY112" s="913"/>
      <c r="BZ112" s="913"/>
      <c r="CA112" s="913">
        <v>201883</v>
      </c>
      <c r="CB112" s="913"/>
      <c r="CC112" s="913"/>
      <c r="CD112" s="913"/>
      <c r="CE112" s="913"/>
      <c r="CF112" s="907">
        <v>5.4</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13353</v>
      </c>
      <c r="DH112" s="913"/>
      <c r="DI112" s="913"/>
      <c r="DJ112" s="913"/>
      <c r="DK112" s="913"/>
      <c r="DL112" s="913">
        <v>16200</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46258</v>
      </c>
      <c r="AB113" s="925"/>
      <c r="AC113" s="925"/>
      <c r="AD113" s="925"/>
      <c r="AE113" s="926"/>
      <c r="AF113" s="927">
        <v>58107</v>
      </c>
      <c r="AG113" s="925"/>
      <c r="AH113" s="925"/>
      <c r="AI113" s="925"/>
      <c r="AJ113" s="926"/>
      <c r="AK113" s="927">
        <v>70730</v>
      </c>
      <c r="AL113" s="925"/>
      <c r="AM113" s="925"/>
      <c r="AN113" s="925"/>
      <c r="AO113" s="926"/>
      <c r="AP113" s="928">
        <v>1.9</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549537</v>
      </c>
      <c r="BR113" s="913"/>
      <c r="BS113" s="913"/>
      <c r="BT113" s="913"/>
      <c r="BU113" s="913"/>
      <c r="BV113" s="913">
        <v>152261</v>
      </c>
      <c r="BW113" s="913"/>
      <c r="BX113" s="913"/>
      <c r="BY113" s="913"/>
      <c r="BZ113" s="913"/>
      <c r="CA113" s="913">
        <v>111037</v>
      </c>
      <c r="CB113" s="913"/>
      <c r="CC113" s="913"/>
      <c r="CD113" s="913"/>
      <c r="CE113" s="913"/>
      <c r="CF113" s="907">
        <v>3</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58080</v>
      </c>
      <c r="AB114" s="946"/>
      <c r="AC114" s="946"/>
      <c r="AD114" s="946"/>
      <c r="AE114" s="947"/>
      <c r="AF114" s="948">
        <v>63156</v>
      </c>
      <c r="AG114" s="946"/>
      <c r="AH114" s="946"/>
      <c r="AI114" s="946"/>
      <c r="AJ114" s="947"/>
      <c r="AK114" s="948">
        <v>47235</v>
      </c>
      <c r="AL114" s="946"/>
      <c r="AM114" s="946"/>
      <c r="AN114" s="946"/>
      <c r="AO114" s="947"/>
      <c r="AP114" s="949">
        <v>1.3</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830078</v>
      </c>
      <c r="BR114" s="913"/>
      <c r="BS114" s="913"/>
      <c r="BT114" s="913"/>
      <c r="BU114" s="913"/>
      <c r="BV114" s="913">
        <v>814648</v>
      </c>
      <c r="BW114" s="913"/>
      <c r="BX114" s="913"/>
      <c r="BY114" s="913"/>
      <c r="BZ114" s="913"/>
      <c r="CA114" s="913">
        <v>810963</v>
      </c>
      <c r="CB114" s="913"/>
      <c r="CC114" s="913"/>
      <c r="CD114" s="913"/>
      <c r="CE114" s="913"/>
      <c r="CF114" s="907">
        <v>21.7</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13353</v>
      </c>
      <c r="AB115" s="925"/>
      <c r="AC115" s="925"/>
      <c r="AD115" s="925"/>
      <c r="AE115" s="926"/>
      <c r="AF115" s="927">
        <v>13353</v>
      </c>
      <c r="AG115" s="925"/>
      <c r="AH115" s="925"/>
      <c r="AI115" s="925"/>
      <c r="AJ115" s="926"/>
      <c r="AK115" s="927">
        <v>16200</v>
      </c>
      <c r="AL115" s="925"/>
      <c r="AM115" s="925"/>
      <c r="AN115" s="925"/>
      <c r="AO115" s="926"/>
      <c r="AP115" s="928">
        <v>0.4</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530769</v>
      </c>
      <c r="AB117" s="966"/>
      <c r="AC117" s="966"/>
      <c r="AD117" s="966"/>
      <c r="AE117" s="967"/>
      <c r="AF117" s="968">
        <v>563890</v>
      </c>
      <c r="AG117" s="966"/>
      <c r="AH117" s="966"/>
      <c r="AI117" s="966"/>
      <c r="AJ117" s="967"/>
      <c r="AK117" s="968">
        <v>630752</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v>63568</v>
      </c>
      <c r="DH117" s="946"/>
      <c r="DI117" s="946"/>
      <c r="DJ117" s="946"/>
      <c r="DK117" s="947"/>
      <c r="DL117" s="948">
        <v>31784</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443</v>
      </c>
      <c r="BP119" s="992"/>
      <c r="BQ119" s="986">
        <v>6526766</v>
      </c>
      <c r="BR119" s="987"/>
      <c r="BS119" s="987"/>
      <c r="BT119" s="987"/>
      <c r="BU119" s="987"/>
      <c r="BV119" s="987">
        <v>6434289</v>
      </c>
      <c r="BW119" s="987"/>
      <c r="BX119" s="987"/>
      <c r="BY119" s="987"/>
      <c r="BZ119" s="987"/>
      <c r="CA119" s="987">
        <v>6144992</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2085947</v>
      </c>
      <c r="BR120" s="918"/>
      <c r="BS120" s="918"/>
      <c r="BT120" s="918"/>
      <c r="BU120" s="918"/>
      <c r="BV120" s="918">
        <v>2419784</v>
      </c>
      <c r="BW120" s="918"/>
      <c r="BX120" s="918"/>
      <c r="BY120" s="918"/>
      <c r="BZ120" s="918"/>
      <c r="CA120" s="918">
        <v>2419096</v>
      </c>
      <c r="CB120" s="918"/>
      <c r="CC120" s="918"/>
      <c r="CD120" s="918"/>
      <c r="CE120" s="918"/>
      <c r="CF120" s="931">
        <v>64.7</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219444</v>
      </c>
      <c r="DH120" s="918"/>
      <c r="DI120" s="918"/>
      <c r="DJ120" s="918"/>
      <c r="DK120" s="918"/>
      <c r="DL120" s="918">
        <v>169093</v>
      </c>
      <c r="DM120" s="918"/>
      <c r="DN120" s="918"/>
      <c r="DO120" s="918"/>
      <c r="DP120" s="918"/>
      <c r="DQ120" s="918">
        <v>145071</v>
      </c>
      <c r="DR120" s="918"/>
      <c r="DS120" s="918"/>
      <c r="DT120" s="918"/>
      <c r="DU120" s="918"/>
      <c r="DV120" s="919">
        <v>3.9</v>
      </c>
      <c r="DW120" s="919"/>
      <c r="DX120" s="919"/>
      <c r="DY120" s="919"/>
      <c r="DZ120" s="920"/>
    </row>
    <row r="121" spans="1:130" s="212"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13353</v>
      </c>
      <c r="AB121" s="946"/>
      <c r="AC121" s="946"/>
      <c r="AD121" s="946"/>
      <c r="AE121" s="947"/>
      <c r="AF121" s="948">
        <v>13353</v>
      </c>
      <c r="AG121" s="946"/>
      <c r="AH121" s="946"/>
      <c r="AI121" s="946"/>
      <c r="AJ121" s="947"/>
      <c r="AK121" s="948">
        <v>16200</v>
      </c>
      <c r="AL121" s="946"/>
      <c r="AM121" s="946"/>
      <c r="AN121" s="946"/>
      <c r="AO121" s="947"/>
      <c r="AP121" s="949">
        <v>0.4</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86216</v>
      </c>
      <c r="DH121" s="913"/>
      <c r="DI121" s="913"/>
      <c r="DJ121" s="913"/>
      <c r="DK121" s="913"/>
      <c r="DL121" s="913">
        <v>84007</v>
      </c>
      <c r="DM121" s="913"/>
      <c r="DN121" s="913"/>
      <c r="DO121" s="913"/>
      <c r="DP121" s="913"/>
      <c r="DQ121" s="913">
        <v>56812</v>
      </c>
      <c r="DR121" s="913"/>
      <c r="DS121" s="913"/>
      <c r="DT121" s="913"/>
      <c r="DU121" s="913"/>
      <c r="DV121" s="914">
        <v>1.5</v>
      </c>
      <c r="DW121" s="914"/>
      <c r="DX121" s="914"/>
      <c r="DY121" s="914"/>
      <c r="DZ121" s="915"/>
    </row>
    <row r="122" spans="1:130" s="212"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5066446</v>
      </c>
      <c r="BR122" s="987"/>
      <c r="BS122" s="987"/>
      <c r="BT122" s="987"/>
      <c r="BU122" s="987"/>
      <c r="BV122" s="987">
        <v>5616159</v>
      </c>
      <c r="BW122" s="987"/>
      <c r="BX122" s="987"/>
      <c r="BY122" s="987"/>
      <c r="BZ122" s="987"/>
      <c r="CA122" s="987">
        <v>5702289</v>
      </c>
      <c r="CB122" s="987"/>
      <c r="CC122" s="987"/>
      <c r="CD122" s="987"/>
      <c r="CE122" s="987"/>
      <c r="CF122" s="1004">
        <v>152.4</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451</v>
      </c>
      <c r="BP123" s="992"/>
      <c r="BQ123" s="1050">
        <v>7152393</v>
      </c>
      <c r="BR123" s="1051"/>
      <c r="BS123" s="1051"/>
      <c r="BT123" s="1051"/>
      <c r="BU123" s="1051"/>
      <c r="BV123" s="1051">
        <v>8035943</v>
      </c>
      <c r="BW123" s="1051"/>
      <c r="BX123" s="1051"/>
      <c r="BY123" s="1051"/>
      <c r="BZ123" s="1051"/>
      <c r="CA123" s="1051">
        <v>8121385</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4022671</v>
      </c>
      <c r="AB129" s="946"/>
      <c r="AC129" s="946"/>
      <c r="AD129" s="946"/>
      <c r="AE129" s="947"/>
      <c r="AF129" s="948">
        <v>4049795</v>
      </c>
      <c r="AG129" s="946"/>
      <c r="AH129" s="946"/>
      <c r="AI129" s="946"/>
      <c r="AJ129" s="947"/>
      <c r="AK129" s="948">
        <v>4188335</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355401</v>
      </c>
      <c r="AB130" s="946"/>
      <c r="AC130" s="946"/>
      <c r="AD130" s="946"/>
      <c r="AE130" s="947"/>
      <c r="AF130" s="948">
        <v>382829</v>
      </c>
      <c r="AG130" s="946"/>
      <c r="AH130" s="946"/>
      <c r="AI130" s="946"/>
      <c r="AJ130" s="947"/>
      <c r="AK130" s="948">
        <v>446920</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4.8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3667270</v>
      </c>
      <c r="AB131" s="973"/>
      <c r="AC131" s="973"/>
      <c r="AD131" s="973"/>
      <c r="AE131" s="974"/>
      <c r="AF131" s="972">
        <v>3666966</v>
      </c>
      <c r="AG131" s="973"/>
      <c r="AH131" s="973"/>
      <c r="AI131" s="973"/>
      <c r="AJ131" s="974"/>
      <c r="AK131" s="972">
        <v>3741415</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4.7819767840000003</v>
      </c>
      <c r="AB132" s="1084"/>
      <c r="AC132" s="1084"/>
      <c r="AD132" s="1084"/>
      <c r="AE132" s="1085"/>
      <c r="AF132" s="1086">
        <v>4.9376241829999996</v>
      </c>
      <c r="AG132" s="1084"/>
      <c r="AH132" s="1084"/>
      <c r="AI132" s="1084"/>
      <c r="AJ132" s="1085"/>
      <c r="AK132" s="1086">
        <v>4.9134351580000004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5.5</v>
      </c>
      <c r="AB133" s="1067"/>
      <c r="AC133" s="1067"/>
      <c r="AD133" s="1067"/>
      <c r="AE133" s="1068"/>
      <c r="AF133" s="1066">
        <v>4.9000000000000004</v>
      </c>
      <c r="AG133" s="1067"/>
      <c r="AH133" s="1067"/>
      <c r="AI133" s="1067"/>
      <c r="AJ133" s="1068"/>
      <c r="AK133" s="1066">
        <v>4.8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ifulVLwT0Wga3DKW15L8ag9Vz+rk4c/rggGobax1XbOgcYw+xGTlUhvE3RFahg22Ka2yVMGIK9ZdwSUhk09kw==" saltValue="zfz55LsAwefQSg8nvDSeU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7x0beNufdtlirBWunOqNN5nFBoHpteI8fDUpu8G3UmcqogmmK8Lssw3im6L0N3UeicNA3AHsylbQjC1G/DmM1Q==" saltValue="+nzPU9GvzGAy4SETAGZ63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RBdDD9ZmEq04cH1GwoNc5ZglMDLu87GP2x9yq7j70ZBkltZyoFd/ue1WmhVF12OsIdXIo6MDkG6hjy+fFbVg==" saltValue="RMPk7CZ0g/G2wNIONQgVK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2" x14ac:dyDescent="0.2">
      <c r="A8" s="247"/>
      <c r="AK8" s="256"/>
      <c r="AL8" s="257"/>
      <c r="AM8" s="257"/>
      <c r="AN8" s="258"/>
      <c r="AO8" s="1102"/>
      <c r="AP8" s="259" t="s">
        <v>482</v>
      </c>
      <c r="AQ8" s="260" t="s">
        <v>483</v>
      </c>
      <c r="AR8" s="261" t="s">
        <v>484</v>
      </c>
    </row>
    <row r="9" spans="1:46" ht="13.2" x14ac:dyDescent="0.2">
      <c r="A9" s="247"/>
      <c r="AK9" s="1103" t="s">
        <v>485</v>
      </c>
      <c r="AL9" s="1104"/>
      <c r="AM9" s="1104"/>
      <c r="AN9" s="1105"/>
      <c r="AO9" s="262">
        <v>1088282</v>
      </c>
      <c r="AP9" s="262">
        <v>86324</v>
      </c>
      <c r="AQ9" s="263">
        <v>118131</v>
      </c>
      <c r="AR9" s="264">
        <v>-26.9</v>
      </c>
    </row>
    <row r="10" spans="1:46" ht="13.5" customHeight="1" x14ac:dyDescent="0.2">
      <c r="A10" s="247"/>
      <c r="AK10" s="1103" t="s">
        <v>486</v>
      </c>
      <c r="AL10" s="1104"/>
      <c r="AM10" s="1104"/>
      <c r="AN10" s="1105"/>
      <c r="AO10" s="265">
        <v>267012</v>
      </c>
      <c r="AP10" s="265">
        <v>21180</v>
      </c>
      <c r="AQ10" s="266">
        <v>19338</v>
      </c>
      <c r="AR10" s="267">
        <v>9.5</v>
      </c>
    </row>
    <row r="11" spans="1:46" ht="13.5" customHeight="1" x14ac:dyDescent="0.2">
      <c r="A11" s="247"/>
      <c r="AK11" s="1103" t="s">
        <v>487</v>
      </c>
      <c r="AL11" s="1104"/>
      <c r="AM11" s="1104"/>
      <c r="AN11" s="1105"/>
      <c r="AO11" s="265">
        <v>40107</v>
      </c>
      <c r="AP11" s="265">
        <v>3181</v>
      </c>
      <c r="AQ11" s="266">
        <v>1486</v>
      </c>
      <c r="AR11" s="267">
        <v>114.1</v>
      </c>
    </row>
    <row r="12" spans="1:46" ht="13.5" customHeight="1" x14ac:dyDescent="0.2">
      <c r="A12" s="247"/>
      <c r="AK12" s="1103" t="s">
        <v>488</v>
      </c>
      <c r="AL12" s="1104"/>
      <c r="AM12" s="1104"/>
      <c r="AN12" s="1105"/>
      <c r="AO12" s="265" t="s">
        <v>489</v>
      </c>
      <c r="AP12" s="265" t="s">
        <v>489</v>
      </c>
      <c r="AQ12" s="266" t="s">
        <v>489</v>
      </c>
      <c r="AR12" s="267" t="s">
        <v>489</v>
      </c>
    </row>
    <row r="13" spans="1:46" ht="13.5" customHeight="1" x14ac:dyDescent="0.2">
      <c r="A13" s="247"/>
      <c r="AK13" s="1103" t="s">
        <v>490</v>
      </c>
      <c r="AL13" s="1104"/>
      <c r="AM13" s="1104"/>
      <c r="AN13" s="1105"/>
      <c r="AO13" s="265" t="s">
        <v>489</v>
      </c>
      <c r="AP13" s="265" t="s">
        <v>489</v>
      </c>
      <c r="AQ13" s="266">
        <v>4880</v>
      </c>
      <c r="AR13" s="267" t="s">
        <v>489</v>
      </c>
    </row>
    <row r="14" spans="1:46" ht="13.5" customHeight="1" x14ac:dyDescent="0.2">
      <c r="A14" s="247"/>
      <c r="AK14" s="1103" t="s">
        <v>491</v>
      </c>
      <c r="AL14" s="1104"/>
      <c r="AM14" s="1104"/>
      <c r="AN14" s="1105"/>
      <c r="AO14" s="265">
        <v>45617</v>
      </c>
      <c r="AP14" s="265">
        <v>3618</v>
      </c>
      <c r="AQ14" s="266">
        <v>1912</v>
      </c>
      <c r="AR14" s="267">
        <v>89.2</v>
      </c>
    </row>
    <row r="15" spans="1:46" ht="13.5" customHeight="1" x14ac:dyDescent="0.2">
      <c r="A15" s="247"/>
      <c r="AK15" s="1106" t="s">
        <v>492</v>
      </c>
      <c r="AL15" s="1107"/>
      <c r="AM15" s="1107"/>
      <c r="AN15" s="1108"/>
      <c r="AO15" s="265">
        <v>-76240</v>
      </c>
      <c r="AP15" s="265">
        <v>-6047</v>
      </c>
      <c r="AQ15" s="266">
        <v>-7094</v>
      </c>
      <c r="AR15" s="267">
        <v>-14.8</v>
      </c>
    </row>
    <row r="16" spans="1:46" ht="13.2" x14ac:dyDescent="0.2">
      <c r="A16" s="247"/>
      <c r="AK16" s="1106" t="s">
        <v>177</v>
      </c>
      <c r="AL16" s="1107"/>
      <c r="AM16" s="1107"/>
      <c r="AN16" s="1108"/>
      <c r="AO16" s="265">
        <v>1364778</v>
      </c>
      <c r="AP16" s="265">
        <v>108256</v>
      </c>
      <c r="AQ16" s="266">
        <v>138653</v>
      </c>
      <c r="AR16" s="267">
        <v>-21.9</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09" t="s">
        <v>497</v>
      </c>
      <c r="AL21" s="1110"/>
      <c r="AM21" s="1110"/>
      <c r="AN21" s="1111"/>
      <c r="AO21" s="277">
        <v>9.76</v>
      </c>
      <c r="AP21" s="278">
        <v>11.03</v>
      </c>
      <c r="AQ21" s="279">
        <v>-1.27</v>
      </c>
      <c r="AS21" s="280"/>
      <c r="AT21" s="276"/>
    </row>
    <row r="22" spans="1:46" s="248" customFormat="1" ht="13.2" x14ac:dyDescent="0.2">
      <c r="A22" s="276"/>
      <c r="AK22" s="1109" t="s">
        <v>498</v>
      </c>
      <c r="AL22" s="1110"/>
      <c r="AM22" s="1110"/>
      <c r="AN22" s="1111"/>
      <c r="AO22" s="281">
        <v>97.7</v>
      </c>
      <c r="AP22" s="282">
        <v>96.9</v>
      </c>
      <c r="AQ22" s="283">
        <v>0.8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2"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496587</v>
      </c>
      <c r="AP32" s="291">
        <v>39390</v>
      </c>
      <c r="AQ32" s="292">
        <v>59716</v>
      </c>
      <c r="AR32" s="293">
        <v>-34</v>
      </c>
    </row>
    <row r="33" spans="1:46" ht="13.5" customHeight="1" x14ac:dyDescent="0.2">
      <c r="A33" s="247"/>
      <c r="AK33" s="1117" t="s">
        <v>503</v>
      </c>
      <c r="AL33" s="1118"/>
      <c r="AM33" s="1118"/>
      <c r="AN33" s="1119"/>
      <c r="AO33" s="291" t="s">
        <v>489</v>
      </c>
      <c r="AP33" s="291" t="s">
        <v>489</v>
      </c>
      <c r="AQ33" s="292" t="s">
        <v>489</v>
      </c>
      <c r="AR33" s="293" t="s">
        <v>489</v>
      </c>
    </row>
    <row r="34" spans="1:46" ht="27" customHeight="1" x14ac:dyDescent="0.2">
      <c r="A34" s="247"/>
      <c r="AK34" s="1117" t="s">
        <v>504</v>
      </c>
      <c r="AL34" s="1118"/>
      <c r="AM34" s="1118"/>
      <c r="AN34" s="1119"/>
      <c r="AO34" s="291" t="s">
        <v>489</v>
      </c>
      <c r="AP34" s="291" t="s">
        <v>489</v>
      </c>
      <c r="AQ34" s="292" t="s">
        <v>489</v>
      </c>
      <c r="AR34" s="293" t="s">
        <v>489</v>
      </c>
    </row>
    <row r="35" spans="1:46" ht="27" customHeight="1" x14ac:dyDescent="0.2">
      <c r="A35" s="247"/>
      <c r="AK35" s="1117" t="s">
        <v>505</v>
      </c>
      <c r="AL35" s="1118"/>
      <c r="AM35" s="1118"/>
      <c r="AN35" s="1119"/>
      <c r="AO35" s="291">
        <v>70730</v>
      </c>
      <c r="AP35" s="291">
        <v>5610</v>
      </c>
      <c r="AQ35" s="292">
        <v>21226</v>
      </c>
      <c r="AR35" s="293">
        <v>-73.599999999999994</v>
      </c>
    </row>
    <row r="36" spans="1:46" ht="27" customHeight="1" x14ac:dyDescent="0.2">
      <c r="A36" s="247"/>
      <c r="AK36" s="1117" t="s">
        <v>506</v>
      </c>
      <c r="AL36" s="1118"/>
      <c r="AM36" s="1118"/>
      <c r="AN36" s="1119"/>
      <c r="AO36" s="291">
        <v>47235</v>
      </c>
      <c r="AP36" s="291">
        <v>3747</v>
      </c>
      <c r="AQ36" s="292">
        <v>5622</v>
      </c>
      <c r="AR36" s="293">
        <v>-33.4</v>
      </c>
    </row>
    <row r="37" spans="1:46" ht="13.5" customHeight="1" x14ac:dyDescent="0.2">
      <c r="A37" s="247"/>
      <c r="AK37" s="1117" t="s">
        <v>507</v>
      </c>
      <c r="AL37" s="1118"/>
      <c r="AM37" s="1118"/>
      <c r="AN37" s="1119"/>
      <c r="AO37" s="291">
        <v>16200</v>
      </c>
      <c r="AP37" s="291">
        <v>1285</v>
      </c>
      <c r="AQ37" s="292">
        <v>447</v>
      </c>
      <c r="AR37" s="293">
        <v>187.5</v>
      </c>
    </row>
    <row r="38" spans="1:46" ht="27" customHeight="1" x14ac:dyDescent="0.2">
      <c r="A38" s="247"/>
      <c r="AK38" s="1120" t="s">
        <v>508</v>
      </c>
      <c r="AL38" s="1121"/>
      <c r="AM38" s="1121"/>
      <c r="AN38" s="1122"/>
      <c r="AO38" s="294" t="s">
        <v>489</v>
      </c>
      <c r="AP38" s="294" t="s">
        <v>489</v>
      </c>
      <c r="AQ38" s="295">
        <v>23</v>
      </c>
      <c r="AR38" s="283" t="s">
        <v>489</v>
      </c>
      <c r="AS38" s="290"/>
    </row>
    <row r="39" spans="1:46" ht="13.2" x14ac:dyDescent="0.2">
      <c r="A39" s="247"/>
      <c r="AK39" s="1120" t="s">
        <v>509</v>
      </c>
      <c r="AL39" s="1121"/>
      <c r="AM39" s="1121"/>
      <c r="AN39" s="1122"/>
      <c r="AO39" s="291" t="s">
        <v>489</v>
      </c>
      <c r="AP39" s="291" t="s">
        <v>489</v>
      </c>
      <c r="AQ39" s="292">
        <v>-1646</v>
      </c>
      <c r="AR39" s="293" t="s">
        <v>489</v>
      </c>
      <c r="AS39" s="290"/>
    </row>
    <row r="40" spans="1:46" ht="27" customHeight="1" x14ac:dyDescent="0.2">
      <c r="A40" s="247"/>
      <c r="AK40" s="1117" t="s">
        <v>510</v>
      </c>
      <c r="AL40" s="1118"/>
      <c r="AM40" s="1118"/>
      <c r="AN40" s="1119"/>
      <c r="AO40" s="291">
        <v>-446920</v>
      </c>
      <c r="AP40" s="291">
        <v>-35450</v>
      </c>
      <c r="AQ40" s="292">
        <v>-57881</v>
      </c>
      <c r="AR40" s="293">
        <v>-38.799999999999997</v>
      </c>
      <c r="AS40" s="290"/>
    </row>
    <row r="41" spans="1:46" ht="13.2" x14ac:dyDescent="0.2">
      <c r="A41" s="247"/>
      <c r="AK41" s="1123" t="s">
        <v>287</v>
      </c>
      <c r="AL41" s="1124"/>
      <c r="AM41" s="1124"/>
      <c r="AN41" s="1125"/>
      <c r="AO41" s="291">
        <v>183832</v>
      </c>
      <c r="AP41" s="291">
        <v>14582</v>
      </c>
      <c r="AQ41" s="292">
        <v>27507</v>
      </c>
      <c r="AR41" s="293">
        <v>-47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2" x14ac:dyDescent="0.2">
      <c r="A50" s="247"/>
      <c r="AK50" s="305"/>
      <c r="AL50" s="306"/>
      <c r="AM50" s="1113"/>
      <c r="AN50" s="307" t="s">
        <v>514</v>
      </c>
      <c r="AO50" s="308" t="s">
        <v>515</v>
      </c>
      <c r="AP50" s="309" t="s">
        <v>516</v>
      </c>
      <c r="AQ50" s="310" t="s">
        <v>517</v>
      </c>
      <c r="AR50" s="311" t="s">
        <v>518</v>
      </c>
    </row>
    <row r="51" spans="1:44" ht="13.2" x14ac:dyDescent="0.2">
      <c r="A51" s="247"/>
      <c r="AK51" s="303" t="s">
        <v>519</v>
      </c>
      <c r="AL51" s="304"/>
      <c r="AM51" s="312">
        <v>1276391</v>
      </c>
      <c r="AN51" s="313">
        <v>93611</v>
      </c>
      <c r="AO51" s="314">
        <v>-17.3</v>
      </c>
      <c r="AP51" s="315">
        <v>94796</v>
      </c>
      <c r="AQ51" s="316">
        <v>1.4</v>
      </c>
      <c r="AR51" s="317">
        <v>-18.7</v>
      </c>
    </row>
    <row r="52" spans="1:44" ht="13.2" x14ac:dyDescent="0.2">
      <c r="A52" s="247"/>
      <c r="AK52" s="318"/>
      <c r="AL52" s="319" t="s">
        <v>520</v>
      </c>
      <c r="AM52" s="320">
        <v>494352</v>
      </c>
      <c r="AN52" s="321">
        <v>36256</v>
      </c>
      <c r="AO52" s="322">
        <v>-12.4</v>
      </c>
      <c r="AP52" s="323">
        <v>55781</v>
      </c>
      <c r="AQ52" s="324">
        <v>4.5999999999999996</v>
      </c>
      <c r="AR52" s="325">
        <v>-17</v>
      </c>
    </row>
    <row r="53" spans="1:44" ht="13.2" x14ac:dyDescent="0.2">
      <c r="A53" s="247"/>
      <c r="AK53" s="303" t="s">
        <v>521</v>
      </c>
      <c r="AL53" s="304"/>
      <c r="AM53" s="312">
        <v>627074</v>
      </c>
      <c r="AN53" s="313">
        <v>46884</v>
      </c>
      <c r="AO53" s="314">
        <v>-49.9</v>
      </c>
      <c r="AP53" s="315">
        <v>85942</v>
      </c>
      <c r="AQ53" s="316">
        <v>-9.3000000000000007</v>
      </c>
      <c r="AR53" s="317">
        <v>-40.6</v>
      </c>
    </row>
    <row r="54" spans="1:44" ht="13.2" x14ac:dyDescent="0.2">
      <c r="A54" s="247"/>
      <c r="AK54" s="318"/>
      <c r="AL54" s="319" t="s">
        <v>520</v>
      </c>
      <c r="AM54" s="320">
        <v>524997</v>
      </c>
      <c r="AN54" s="321">
        <v>39252</v>
      </c>
      <c r="AO54" s="322">
        <v>8.3000000000000007</v>
      </c>
      <c r="AP54" s="323">
        <v>48630</v>
      </c>
      <c r="AQ54" s="324">
        <v>-12.8</v>
      </c>
      <c r="AR54" s="325">
        <v>21.1</v>
      </c>
    </row>
    <row r="55" spans="1:44" ht="13.2" x14ac:dyDescent="0.2">
      <c r="A55" s="247"/>
      <c r="AK55" s="303" t="s">
        <v>522</v>
      </c>
      <c r="AL55" s="304"/>
      <c r="AM55" s="312">
        <v>589363</v>
      </c>
      <c r="AN55" s="313">
        <v>44904</v>
      </c>
      <c r="AO55" s="314">
        <v>-4.2</v>
      </c>
      <c r="AP55" s="315">
        <v>95007</v>
      </c>
      <c r="AQ55" s="316">
        <v>10.5</v>
      </c>
      <c r="AR55" s="317">
        <v>-14.7</v>
      </c>
    </row>
    <row r="56" spans="1:44" ht="13.2" x14ac:dyDescent="0.2">
      <c r="A56" s="247"/>
      <c r="AK56" s="318"/>
      <c r="AL56" s="319" t="s">
        <v>520</v>
      </c>
      <c r="AM56" s="320">
        <v>423090</v>
      </c>
      <c r="AN56" s="321">
        <v>32235</v>
      </c>
      <c r="AO56" s="322">
        <v>-17.899999999999999</v>
      </c>
      <c r="AP56" s="323">
        <v>48509</v>
      </c>
      <c r="AQ56" s="324">
        <v>-0.2</v>
      </c>
      <c r="AR56" s="325">
        <v>-17.7</v>
      </c>
    </row>
    <row r="57" spans="1:44" ht="13.2" x14ac:dyDescent="0.2">
      <c r="A57" s="247"/>
      <c r="AK57" s="303" t="s">
        <v>523</v>
      </c>
      <c r="AL57" s="304"/>
      <c r="AM57" s="312">
        <v>1102318</v>
      </c>
      <c r="AN57" s="313">
        <v>85411</v>
      </c>
      <c r="AO57" s="314">
        <v>90.2</v>
      </c>
      <c r="AP57" s="315">
        <v>98176</v>
      </c>
      <c r="AQ57" s="316">
        <v>3.3</v>
      </c>
      <c r="AR57" s="317">
        <v>86.9</v>
      </c>
    </row>
    <row r="58" spans="1:44" ht="13.2" x14ac:dyDescent="0.2">
      <c r="A58" s="247"/>
      <c r="AK58" s="318"/>
      <c r="AL58" s="319" t="s">
        <v>520</v>
      </c>
      <c r="AM58" s="320">
        <v>460911</v>
      </c>
      <c r="AN58" s="321">
        <v>35713</v>
      </c>
      <c r="AO58" s="322">
        <v>10.8</v>
      </c>
      <c r="AP58" s="323">
        <v>58489</v>
      </c>
      <c r="AQ58" s="324">
        <v>20.6</v>
      </c>
      <c r="AR58" s="325">
        <v>-9.8000000000000007</v>
      </c>
    </row>
    <row r="59" spans="1:44" ht="13.2" x14ac:dyDescent="0.2">
      <c r="A59" s="247"/>
      <c r="AK59" s="303" t="s">
        <v>524</v>
      </c>
      <c r="AL59" s="304"/>
      <c r="AM59" s="312">
        <v>571849</v>
      </c>
      <c r="AN59" s="313">
        <v>45360</v>
      </c>
      <c r="AO59" s="314">
        <v>-46.9</v>
      </c>
      <c r="AP59" s="315">
        <v>119283</v>
      </c>
      <c r="AQ59" s="316">
        <v>21.5</v>
      </c>
      <c r="AR59" s="317">
        <v>-68.400000000000006</v>
      </c>
    </row>
    <row r="60" spans="1:44" ht="13.2" x14ac:dyDescent="0.2">
      <c r="A60" s="247"/>
      <c r="AK60" s="318"/>
      <c r="AL60" s="319" t="s">
        <v>520</v>
      </c>
      <c r="AM60" s="320">
        <v>364215</v>
      </c>
      <c r="AN60" s="321">
        <v>28890</v>
      </c>
      <c r="AO60" s="322">
        <v>-19.100000000000001</v>
      </c>
      <c r="AP60" s="323">
        <v>64747</v>
      </c>
      <c r="AQ60" s="324">
        <v>10.7</v>
      </c>
      <c r="AR60" s="325">
        <v>-29.8</v>
      </c>
    </row>
    <row r="61" spans="1:44" ht="13.2" x14ac:dyDescent="0.2">
      <c r="A61" s="247"/>
      <c r="AK61" s="303" t="s">
        <v>525</v>
      </c>
      <c r="AL61" s="326"/>
      <c r="AM61" s="312">
        <v>833399</v>
      </c>
      <c r="AN61" s="313">
        <v>63234</v>
      </c>
      <c r="AO61" s="314">
        <v>-5.6</v>
      </c>
      <c r="AP61" s="315">
        <v>98641</v>
      </c>
      <c r="AQ61" s="327">
        <v>5.5</v>
      </c>
      <c r="AR61" s="317">
        <v>-11.1</v>
      </c>
    </row>
    <row r="62" spans="1:44" ht="13.2" x14ac:dyDescent="0.2">
      <c r="A62" s="247"/>
      <c r="AK62" s="318"/>
      <c r="AL62" s="319" t="s">
        <v>520</v>
      </c>
      <c r="AM62" s="320">
        <v>453513</v>
      </c>
      <c r="AN62" s="321">
        <v>34469</v>
      </c>
      <c r="AO62" s="322">
        <v>-6.1</v>
      </c>
      <c r="AP62" s="323">
        <v>55231</v>
      </c>
      <c r="AQ62" s="324">
        <v>4.5999999999999996</v>
      </c>
      <c r="AR62" s="325">
        <v>-10.7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ek31wE7e0hWwx4l3qAx7XP/KdE4lW9dlYNRzPhtx3miYecSDDzrC3IeIrWHfUsCmBe18F46lJPBzvehP5zLOQg==" saltValue="ucXUrm5JjpyptywNljaj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9" scale="61"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iqYxY9w8udKXsJLGvw270jGsp1Xf+XWb4fUPVrZBtFNXYsv1Egp6G7nqq5GU1zaV65eYFZIzjtE7iUJPAeOV4A==" saltValue="5Pb3KzSGNG9NX+t/6MT//A==" spinCount="100000" sheet="1" objects="1" scenarios="1"/>
  <dataConsolidate/>
  <phoneticPr fontId="2"/>
  <printOptions horizontalCentered="1" verticalCentered="1"/>
  <pageMargins left="0" right="0" top="0"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83R5S0FDYBCLJKTAv73W1Ln8kbr4SCQHMv1IBdSWSbNNBiPdKUoToqte8n+eWzeNLueMz7VDFNK+nyuliLHy4A==" saltValue="VAO1wMpTuPs8HJHs30quQQ==" spinCount="100000" sheet="1" objects="1" scenarios="1"/>
  <dataConsolidate/>
  <phoneticPr fontId="2"/>
  <printOptions horizontalCentered="1" verticalCentered="1"/>
  <pageMargins left="0" right="0" top="0"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23.68</v>
      </c>
      <c r="G47" s="12">
        <v>22.43</v>
      </c>
      <c r="H47" s="12">
        <v>29.95</v>
      </c>
      <c r="I47" s="12">
        <v>34.44</v>
      </c>
      <c r="J47" s="13">
        <v>32.61</v>
      </c>
    </row>
    <row r="48" spans="2:10" ht="57.75" customHeight="1" x14ac:dyDescent="0.2">
      <c r="B48" s="14"/>
      <c r="C48" s="1128" t="s">
        <v>4</v>
      </c>
      <c r="D48" s="1128"/>
      <c r="E48" s="1129"/>
      <c r="F48" s="15">
        <v>12.3</v>
      </c>
      <c r="G48" s="16">
        <v>23.95</v>
      </c>
      <c r="H48" s="16">
        <v>18.11</v>
      </c>
      <c r="I48" s="16">
        <v>12.18</v>
      </c>
      <c r="J48" s="17">
        <v>10.42</v>
      </c>
    </row>
    <row r="49" spans="2:10" ht="57.75" customHeight="1" thickBot="1" x14ac:dyDescent="0.25">
      <c r="B49" s="18"/>
      <c r="C49" s="1130" t="s">
        <v>5</v>
      </c>
      <c r="D49" s="1130"/>
      <c r="E49" s="1131"/>
      <c r="F49" s="19">
        <v>6.06</v>
      </c>
      <c r="G49" s="20">
        <v>12.31</v>
      </c>
      <c r="H49" s="20">
        <v>1.54</v>
      </c>
      <c r="I49" s="20" t="s">
        <v>532</v>
      </c>
      <c r="J49" s="21" t="s">
        <v>533</v>
      </c>
    </row>
    <row r="50" spans="2:10" ht="13.2" x14ac:dyDescent="0.2"/>
  </sheetData>
  <sheetProtection algorithmName="SHA-512" hashValue="UsVKkj/T7gCP1rslljDwvP5sXSey1O4gdocwJRKgZ4UOdHbLLXQHWPCfj+f4/RpJNJIXplULXYU0Fzl1K2BbCw==" saltValue="PenVRXKdJ4vejao6kkF5AQ=="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2026-03-09T05:34:37Z</cp:lastPrinted>
  <dcterms:created xsi:type="dcterms:W3CDTF">2026-02-23T05:45:01Z</dcterms:created>
  <dcterms:modified xsi:type="dcterms:W3CDTF">2026-03-17T07:05:19Z</dcterms:modified>
  <cp:category/>
</cp:coreProperties>
</file>