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財政係\12財政状況・推計\一般文書・照会\R1.10.23  【補足・報告依頼】平成２９年度財政状況資料集の再作成及び再公表について\"/>
    </mc:Choice>
  </mc:AlternateContent>
  <xr:revisionPtr revIDLastSave="0" documentId="13_ncr:1_{0C7E35A2-2AC4-40A7-B2CC-BACC157ED5E4}" xr6:coauthVersionLast="45" xr6:coauthVersionMax="45" xr10:uidLastSave="{00000000-0000-0000-0000-000000000000}"/>
  <bookViews>
    <workbookView xWindow="-120" yWindow="-120" windowWidth="29040" windowHeight="1584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U63" i="12"/>
  <c r="AP63" i="12"/>
  <c r="AP23" i="12"/>
  <c r="AA23" i="12"/>
  <c r="V23" i="12"/>
  <c r="Q2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s="1"/>
  <c r="BW35" i="10" s="1"/>
  <c r="BW36" i="10" s="1"/>
  <c r="BW37" i="10" s="1"/>
  <c r="BW38" i="10" s="1"/>
  <c r="BW39" i="10" s="1"/>
  <c r="BW40" i="10" s="1"/>
  <c r="BW41" i="10" s="1"/>
  <c r="BW42" i="10" s="1"/>
</calcChain>
</file>

<file path=xl/sharedStrings.xml><?xml version="1.0" encoding="utf-8"?>
<sst xmlns="http://schemas.openxmlformats.org/spreadsheetml/2006/main" count="1119" uniqueCount="584">
  <si>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</si>
  <si>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</si>
  <si>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</si>
  <si>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</si>
  <si>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</si>
  <si>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</si>
  <si>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</si>
  <si>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</si>
  <si>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</si>
  <si>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</si>
  <si>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</si>
  <si>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</si>
  <si>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</si>
  <si>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</si>
  <si>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</si>
  <si>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</si>
  <si>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</si>
  <si>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</si>
  <si>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</si>
  <si>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</si>
  <si>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</si>
  <si>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</si>
  <si>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</si>
  <si>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</si>
  <si>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</si>
  <si>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</si>
  <si>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</si>
  <si>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</si>
  <si>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</si>
  <si>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</si>
  <si>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</si>
  <si>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</si>
  <si>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</si>
  <si>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</si>
  <si>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</si>
  <si>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</si>
  <si>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</si>
  <si>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</si>
  <si>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</si>
  <si>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</si>
  <si>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</si>
  <si>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</si>
  <si>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</si>
  <si>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</si>
  <si>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</si>
  <si>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</si>
  <si>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</si>
  <si>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</si>
  <si>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</si>
  <si>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</si>
  <si>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</si>
  <si>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</si>
  <si>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</si>
  <si>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</si>
  <si>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</si>
  <si>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</si>
  <si>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</si>
  <si>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</si>
  <si>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</si>
  <si>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</si>
  <si>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</si>
  <si>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</si>
  <si>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</si>
  <si>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</si>
  <si>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</si>
  <si>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</si>
  <si>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</si>
  <si>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</si>
  <si>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</si>
  <si>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</si>
  <si>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</si>
  <si>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</si>
  <si>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</si>
  <si>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</si>
  <si>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</si>
  <si>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</si>
  <si>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</si>
  <si>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</si>
  <si>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</si>
  <si>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</si>
  <si>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</si>
  <si>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</si>
  <si>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</si>
  <si>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</si>
  <si>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</si>
  <si>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</si>
  <si>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</si>
  <si>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</si>
  <si>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</si>
  <si>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</si>
  <si>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</si>
  <si>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</si>
  <si>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</si>
  <si>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</si>
  <si>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</si>
  <si>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</si>
  <si>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</si>
  <si>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</si>
  <si>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</si>
  <si>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</si>
  <si>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</si>
  <si>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</si>
  <si>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</si>
  <si>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</si>
  <si>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</si>
  <si>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</si>
  <si>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</si>
  <si>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</si>
  <si>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</si>
  <si>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</si>
  <si>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</si>
  <si>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</si>
  <si>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</si>
  <si>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</si>
  <si>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</si>
  <si>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</si>
  <si>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</si>
  <si>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</si>
  <si>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</si>
  <si>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</si>
  <si>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</si>
  <si>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</si>
  <si>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</si>
  <si>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</si>
  <si>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</si>
  <si>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</si>
  <si>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</si>
  <si>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</si>
  <si>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</si>
  <si>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</si>
  <si>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</si>
  <si>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</si>
  <si>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</si>
  <si>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</si>
  <si>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</si>
  <si>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</si>
  <si>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</si>
  <si>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</si>
  <si>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</si>
  <si>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</si>
  <si>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</si>
  <si>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</si>
  <si>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</si>
  <si>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</si>
  <si>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</si>
  <si>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</si>
  <si>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</si>
  <si>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</si>
  <si>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</si>
  <si>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</si>
  <si>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</si>
  <si>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</si>
  <si>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</si>
  <si>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</si>
  <si>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</si>
  <si>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</si>
  <si>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</si>
  <si>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</si>
  <si>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</si>
  <si>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</si>
  <si>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</si>
  <si>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</si>
  <si>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</si>
  <si>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</si>
  <si>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</si>
  <si>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</si>
  <si>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</si>
  <si>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</si>
  <si>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</si>
  <si>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</si>
  <si>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</si>
  <si>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</si>
  <si>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</si>
  <si>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</si>
  <si>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</si>
  <si>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</si>
  <si>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</si>
  <si>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</si>
  <si>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</si>
  <si>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</si>
  <si>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</si>
  <si>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</si>
  <si>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</si>
  <si>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</si>
  <si>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</si>
  <si>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</si>
  <si>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</si>
  <si>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</si>
  <si>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</si>
  <si>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</si>
  <si>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</si>
  <si>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</si>
  <si>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</si>
  <si>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</si>
  <si>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</si>
  <si>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</si>
  <si>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</si>
  <si>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</si>
  <si>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</si>
  <si>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</si>
  <si>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</si>
  <si>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</si>
  <si>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</si>
  <si>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</si>
  <si>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</si>
  <si>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千葉県東庄町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</si>
  <si>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</si>
  <si>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</si>
  <si>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</si>
  <si>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</si>
  <si>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</si>
  <si>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</si>
  <si>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</si>
  <si>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</si>
  <si>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</si>
  <si>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</si>
  <si>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</si>
  <si>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</si>
  <si>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</si>
  <si>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</si>
  <si>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</si>
  <si>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</si>
  <si>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</si>
  <si>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</si>
  <si>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</si>
  <si>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</si>
  <si>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</si>
  <si>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</si>
  <si>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</si>
  <si>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</si>
  <si>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</si>
  <si>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</si>
  <si>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</si>
  <si>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</si>
  <si>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</si>
  <si>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</si>
  <si>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</si>
  <si>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</si>
  <si>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</si>
  <si>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</si>
  <si>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</si>
  <si>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</si>
  <si>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</si>
  <si>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</si>
  <si>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</si>
  <si>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</si>
  <si>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</si>
  <si>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</si>
  <si>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</si>
  <si>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</si>
  <si>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</si>
  <si>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</si>
  <si>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</si>
  <si>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</si>
  <si>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</si>
  <si>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</si>
  <si>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</si>
  <si>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</si>
  <si>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</si>
  <si>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</si>
  <si>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</si>
  <si>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</si>
  <si>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</si>
  <si>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</si>
  <si>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</si>
  <si>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</si>
  <si>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</si>
  <si>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</si>
  <si>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</si>
  <si>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</si>
  <si>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</si>
  <si>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</si>
  <si>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</si>
  <si>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</si>
  <si>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</si>
  <si>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</si>
  <si>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</si>
  <si>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</si>
  <si>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</si>
  <si>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</si>
  <si>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</si>
  <si>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</si>
  <si>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</si>
  <si>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</si>
  <si>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</si>
  <si>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</si>
  <si>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</si>
  <si>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</si>
  <si>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</si>
  <si>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</si>
  <si>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</si>
  <si>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</si>
  <si>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</si>
  <si>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</si>
  <si>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</si>
  <si>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</si>
  <si>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</si>
  <si>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</si>
  <si>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</si>
  <si>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</si>
  <si>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</si>
  <si>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</si>
  <si>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</si>
  <si>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</si>
  <si>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</si>
  <si>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</si>
  <si>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</si>
  <si>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</si>
  <si>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</si>
  <si>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</si>
  <si>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</si>
  <si>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</si>
  <si>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</si>
  <si>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</si>
  <si>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</si>
  <si>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</si>
  <si>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</si>
  <si>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</si>
  <si>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</si>
  <si>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</si>
  <si>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</si>
  <si>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</si>
  <si>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</si>
  <si>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</si>
  <si>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</si>
  <si>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</si>
  <si>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</si>
  <si>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</si>
  <si>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</si>
  <si>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</si>
  <si>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</si>
  <si>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</si>
  <si>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</si>
  <si>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</si>
  <si>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</si>
  <si>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</si>
  <si>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</si>
  <si>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</si>
  <si>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</si>
  <si>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</si>
  <si>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</si>
  <si>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</si>
  <si>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</si>
  <si>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</si>
  <si>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</si>
  <si>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</si>
  <si>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</si>
  <si>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</si>
  <si>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</si>
  <si>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</si>
  <si>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</si>
  <si>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</si>
  <si>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</si>
  <si>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</si>
  <si>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千葉県東庄町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</si>
  <si>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</si>
  <si>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</si>
  <si>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</si>
  <si>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</si>
  <si>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</si>
  <si>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</si>
  <si>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</si>
  <si>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</si>
  <si>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</si>
  <si>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</si>
  <si>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</si>
  <si>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</si>
  <si>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</si>
  <si>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</si>
  <si>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</si>
  <si>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</si>
  <si>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</si>
  <si>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</si>
  <si>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</si>
  <si>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</si>
  <si>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</si>
  <si>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</si>
  <si>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</si>
  <si>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</si>
  <si>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</si>
  <si>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</si>
  <si>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</si>
  <si>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</si>
  <si>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</si>
  <si>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</si>
  <si>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</si>
  <si>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</si>
  <si>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</si>
  <si>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</si>
  <si>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</si>
  <si>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</si>
  <si>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</si>
  <si>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</si>
  <si>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</si>
  <si>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</si>
  <si>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</si>
  <si>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</si>
  <si>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</si>
  <si>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</si>
  <si>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</si>
  <si>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</si>
  <si>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</si>
  <si>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</si>
  <si>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</si>
  <si>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</si>
  <si>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</si>
  <si>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</si>
  <si>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</si>
  <si>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</si>
  <si>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</si>
  <si>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</si>
  <si>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</si>
  <si>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</si>
  <si>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</si>
  <si>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</si>
  <si>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</si>
  <si>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</si>
  <si>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</si>
  <si>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</si>
  <si>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</si>
  <si>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</si>
  <si>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</si>
  <si>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</si>
  <si>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</si>
  <si>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</si>
  <si>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</si>
  <si>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</si>
  <si>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</si>
  <si>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</si>
  <si>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</si>
  <si>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</si>
  <si>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</si>
  <si>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</si>
  <si>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</si>
  <si>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</si>
  <si>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</si>
  <si>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</si>
  <si>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</si>
  <si>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</si>
  <si>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</si>
  <si>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</si>
  <si>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</si>
  <si>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</si>
  <si>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</si>
  <si>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</si>
  <si>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</si>
  <si>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</si>
  <si>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</si>
  <si>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</si>
  <si>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</si>
  <si>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</si>
  <si>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</si>
  <si>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</si>
  <si>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</si>
  <si>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</si>
  <si>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</si>
  <si>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</si>
  <si>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</si>
  <si>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</si>
  <si>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</si>
  <si>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</si>
  <si>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</si>
  <si>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</si>
  <si>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</si>
  <si>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</si>
  <si>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</si>
  <si>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</si>
  <si>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</si>
  <si>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</si>
  <si>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</si>
  <si>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</si>
  <si>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</si>
  <si>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</si>
  <si>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</si>
  <si>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</si>
  <si>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</si>
  <si>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</si>
  <si>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</si>
  <si>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</si>
  <si>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</si>
  <si>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</si>
  <si>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</si>
  <si>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</si>
  <si>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</si>
  <si>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</si>
  <si>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</si>
  <si>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</si>
  <si>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</si>
  <si>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</si>
  <si>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</si>
  <si>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</si>
  <si>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</si>
  <si>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</si>
  <si>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</si>
  <si>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</si>
  <si>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</si>
  <si>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</si>
  <si>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</si>
  <si>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</si>
  <si>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</si>
  <si>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</si>
  <si>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</si>
  <si>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</si>
  <si>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</si>
  <si>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</si>
  <si>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</si>
  <si>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</si>
  <si>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</si>
  <si>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</si>
  <si>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</si>
  <si>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</si>
  <si>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</si>
  <si>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</si>
  <si>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</si>
  <si>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</si>
  <si>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</si>
  <si>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</si>
  <si>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</si>
  <si>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</si>
  <si>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</si>
  <si>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</si>
  <si>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</si>
  <si>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</si>
  <si>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</si>
  <si>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</si>
  <si>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</si>
  <si>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</si>
  <si>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</si>
  <si>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</si>
  <si>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</si>
  <si>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</si>
  <si>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</si>
  <si>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</si>
  <si>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</si>
  <si>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</si>
  <si>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</si>
  <si>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</si>
  <si>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</si>
  <si>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</si>
  <si>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</si>
  <si>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</si>
  <si>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</si>
  <si>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</si>
  <si>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</si>
  <si>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</si>
  <si>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 6.43</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</si>
  <si>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</si>
  <si>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</si>
  <si>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</si>
  <si>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</si>
  <si>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</si>
  <si>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</si>
  <si>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</si>
  <si>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</si>
  <si>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</si>
  <si>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</si>
  <si>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</si>
  <si>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</si>
  <si>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</si>
  <si>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</si>
  <si>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</si>
  <si>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</si>
  <si>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</si>
  <si>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香取広域市町村圏事務組合(一般会計)</t>
    <rPh sb="0" eb="12">
      <t>カトリコウイキシチョウソンケンジムクミアイ</t>
    </rPh>
    <rPh sb="13" eb="17">
      <t>イッパンカイケイ</t>
    </rPh>
    <phoneticPr fontId="2"/>
  </si>
  <si>
    <t>香取市東庄町病院組合(病院事業会計)</t>
    <rPh sb="0" eb="2">
      <t>カトリ</t>
    </rPh>
    <rPh sb="2" eb="3">
      <t>シ</t>
    </rPh>
    <rPh sb="3" eb="6">
      <t>トウノショウマチ</t>
    </rPh>
    <rPh sb="6" eb="8">
      <t>ビョウイン</t>
    </rPh>
    <rPh sb="8" eb="10">
      <t>クミアイ</t>
    </rPh>
    <rPh sb="11" eb="13">
      <t>ビョウイン</t>
    </rPh>
    <rPh sb="13" eb="15">
      <t>ジギョウ</t>
    </rPh>
    <rPh sb="15" eb="17">
      <t>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</si>
  <si>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</si>
  <si>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t>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</si>
  <si>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</si>
  <si>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</si>
  <si>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</si>
  <si>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ふるさと応援基金</t>
    <rPh sb="4" eb="8">
      <t>オウエンキキン</t>
    </rPh>
    <phoneticPr fontId="11"/>
  </si>
  <si>
    <t>奨学基金</t>
    <rPh sb="0" eb="2">
      <t>ショウガク</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</si>
  <si>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</si>
  <si>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</si>
  <si>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</si>
  <si>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</si>
  <si>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</si>
  <si>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</si>
  <si>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</si>
  <si>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</si>
  <si>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</si>
  <si>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</si>
  <si>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平成２８年度より、将来負担比率は０になった。
主な要因としては、起債の新規借入を抑制したことによる現在高の減少、財政調整基金の新規積立による充当可能財産の増加が挙げられる。
実質公債費比率はH２８年度と比較して0.4ポイント増加したが、例年減少傾向にあり、類似団体と比較して低い水準にある。</t>
    <rPh sb="0" eb="2">
      <t>ヘイセイ</t>
    </rPh>
    <rPh sb="4" eb="6">
      <t>ネンド</t>
    </rPh>
    <rPh sb="9" eb="11">
      <t>ショウライ</t>
    </rPh>
    <rPh sb="11" eb="13">
      <t>フタン</t>
    </rPh>
    <rPh sb="13" eb="15">
      <t>ヒリツ</t>
    </rPh>
    <rPh sb="23" eb="24">
      <t>オモ</t>
    </rPh>
    <rPh sb="25" eb="27">
      <t>ヨウイン</t>
    </rPh>
    <rPh sb="32" eb="34">
      <t>キサイ</t>
    </rPh>
    <rPh sb="35" eb="37">
      <t>シンキ</t>
    </rPh>
    <rPh sb="37" eb="39">
      <t>カリイレ</t>
    </rPh>
    <rPh sb="40" eb="42">
      <t>ヨクセイ</t>
    </rPh>
    <rPh sb="49" eb="51">
      <t>ゲンザイ</t>
    </rPh>
    <rPh sb="51" eb="52">
      <t>ダカ</t>
    </rPh>
    <rPh sb="53" eb="55">
      <t>ゲンショウ</t>
    </rPh>
    <rPh sb="56" eb="58">
      <t>ザイセイ</t>
    </rPh>
    <rPh sb="58" eb="60">
      <t>チョウセイ</t>
    </rPh>
    <rPh sb="60" eb="62">
      <t>キキン</t>
    </rPh>
    <rPh sb="63" eb="65">
      <t>シンキ</t>
    </rPh>
    <rPh sb="65" eb="67">
      <t>ツミタテ</t>
    </rPh>
    <rPh sb="70" eb="72">
      <t>ジュウトウ</t>
    </rPh>
    <rPh sb="72" eb="74">
      <t>カノウ</t>
    </rPh>
    <rPh sb="74" eb="76">
      <t>ザイサン</t>
    </rPh>
    <rPh sb="77" eb="79">
      <t>ゾウカ</t>
    </rPh>
    <rPh sb="80" eb="81">
      <t>ア</t>
    </rPh>
    <rPh sb="87" eb="89">
      <t>ジッシツ</t>
    </rPh>
    <rPh sb="89" eb="92">
      <t>コウサイヒ</t>
    </rPh>
    <rPh sb="92" eb="94">
      <t>ヒリツ</t>
    </rPh>
    <rPh sb="98" eb="100">
      <t>ネンド</t>
    </rPh>
    <rPh sb="101" eb="103">
      <t>ヒカク</t>
    </rPh>
    <rPh sb="112" eb="114">
      <t>ゾウカ</t>
    </rPh>
    <rPh sb="118" eb="120">
      <t>レイネン</t>
    </rPh>
    <rPh sb="120" eb="122">
      <t>ゲンショウ</t>
    </rPh>
    <rPh sb="122" eb="124">
      <t>ケイコウ</t>
    </rPh>
    <rPh sb="128" eb="130">
      <t>ルイジ</t>
    </rPh>
    <rPh sb="130" eb="132">
      <t>ダンタイ</t>
    </rPh>
    <rPh sb="133" eb="135">
      <t>ヒカク</t>
    </rPh>
    <rPh sb="137" eb="138">
      <t>ヒク</t>
    </rPh>
    <rPh sb="139" eb="141">
      <t>スイジュン</t>
    </rPh>
    <phoneticPr fontId="5"/>
  </si>
  <si>
    <t>平成２８年度より、将来負担比率は０になった。
主な要因としては、起債の新規借入を抑制したことによる現在高の減少、財政調整基金の新規積立による充当可能財産の増加が挙げられる。</t>
    <rPh sb="0" eb="2">
      <t>ヘイセイ</t>
    </rPh>
    <rPh sb="4" eb="6">
      <t>ネンド</t>
    </rPh>
    <rPh sb="9" eb="11">
      <t>ショウライ</t>
    </rPh>
    <rPh sb="11" eb="13">
      <t>フタン</t>
    </rPh>
    <rPh sb="13" eb="15">
      <t>ヒリツ</t>
    </rPh>
    <rPh sb="23" eb="24">
      <t>オモ</t>
    </rPh>
    <rPh sb="25" eb="27">
      <t>ヨウイン</t>
    </rPh>
    <rPh sb="32" eb="34">
      <t>キサイ</t>
    </rPh>
    <rPh sb="35" eb="37">
      <t>シンキ</t>
    </rPh>
    <rPh sb="37" eb="39">
      <t>カリイレ</t>
    </rPh>
    <rPh sb="40" eb="42">
      <t>ヨクセイ</t>
    </rPh>
    <rPh sb="49" eb="51">
      <t>ゲンザイ</t>
    </rPh>
    <rPh sb="51" eb="52">
      <t>ダカ</t>
    </rPh>
    <rPh sb="53" eb="55">
      <t>ゲンショウ</t>
    </rPh>
    <rPh sb="56" eb="58">
      <t>ザイセイ</t>
    </rPh>
    <rPh sb="58" eb="60">
      <t>チョウセイ</t>
    </rPh>
    <rPh sb="60" eb="62">
      <t>キキン</t>
    </rPh>
    <rPh sb="63" eb="65">
      <t>シンキ</t>
    </rPh>
    <rPh sb="65" eb="67">
      <t>ツミタテ</t>
    </rPh>
    <rPh sb="70" eb="72">
      <t>ジュウトウ</t>
    </rPh>
    <rPh sb="72" eb="74">
      <t>カノウ</t>
    </rPh>
    <rPh sb="74" eb="76">
      <t>ザイサン</t>
    </rPh>
    <rPh sb="77" eb="79">
      <t>ゾウカ</t>
    </rPh>
    <rPh sb="80" eb="81">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</si>
</sst>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419C27C-BF4F-44B4-8E86-A6EDA983E74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6D42-47AE-935C-F8A86EB1CE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41656</c:v>
                </c:pt>
                <c:pt idx="1">
                  <c:v>35915</c:v>
                </c:pt>
                <c:pt idx="2">
                  <c:v>58475</c:v>
                </c:pt>
                <c:pt idx="3">
                  <c:v>38823</c:v>
                </c:pt>
                <c:pt idx="4">
                  <c:v>44527</c:v>
                </c:pt>
              </c:numCache>
            </c:numRef>
          </c:val>
          <c:smooth val="0"/>
          <c:extLst>
            <c:ext xmlns:c16="http://schemas.microsoft.com/office/drawing/2014/chart" uri="{C3380CC4-5D6E-409C-BE32-E72D297353CC}">
              <c16:uniqueId val="{00000001-6D42-47AE-935C-F8A86EB1CE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17.97</c:v>
                </c:pt>
                <c:pt idx="1">
                  <c:v>16.239999999999998</c:v>
                </c:pt>
                <c:pt idx="2">
                  <c:v>12.32</c:v>
                </c:pt>
                <c:pt idx="3">
                  <c:v>12.19</c:v>
                </c:pt>
                <c:pt idx="4">
                  <c:v>9.57</c:v>
                </c:pt>
              </c:numCache>
            </c:numRef>
          </c:val>
          <c:extLst>
            <c:ext xmlns:c16="http://schemas.microsoft.com/office/drawing/2014/chart" uri="{C3380CC4-5D6E-409C-BE32-E72D297353CC}">
              <c16:uniqueId val="{00000000-C1E8-4DDB-87B2-EDB5B565B0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33.54</c:v>
                </c:pt>
                <c:pt idx="1">
                  <c:v>36.53</c:v>
                </c:pt>
                <c:pt idx="2">
                  <c:v>38.54</c:v>
                </c:pt>
                <c:pt idx="3">
                  <c:v>42.13</c:v>
                </c:pt>
                <c:pt idx="4">
                  <c:v>37.99</c:v>
                </c:pt>
              </c:numCache>
            </c:numRef>
          </c:val>
          <c:extLst>
            <c:ext xmlns:c16="http://schemas.microsoft.com/office/drawing/2014/chart" uri="{C3380CC4-5D6E-409C-BE32-E72D297353CC}">
              <c16:uniqueId val="{00000001-C1E8-4DDB-87B2-EDB5B565B0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4.4400000000000004</c:v>
                </c:pt>
                <c:pt idx="1">
                  <c:v>1.01</c:v>
                </c:pt>
                <c:pt idx="2">
                  <c:v>-0.82</c:v>
                </c:pt>
                <c:pt idx="3">
                  <c:v>2.4500000000000002</c:v>
                </c:pt>
                <c:pt idx="4">
                  <c:v>-6.43</c:v>
                </c:pt>
              </c:numCache>
            </c:numRef>
          </c:val>
          <c:smooth val="0"/>
          <c:extLst>
            <c:ext xmlns:c16="http://schemas.microsoft.com/office/drawing/2014/chart" uri="{C3380CC4-5D6E-409C-BE32-E72D297353CC}">
              <c16:uniqueId val="{00000002-C1E8-4DDB-87B2-EDB5B565B0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57-4204-8623-EEBE6D122A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7-4204-8623-EEBE6D122A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0.09</c:v>
                </c:pt>
              </c:numCache>
            </c:numRef>
          </c:val>
          <c:extLst>
            <c:ext xmlns:c16="http://schemas.microsoft.com/office/drawing/2014/chart" uri="{C3380CC4-5D6E-409C-BE32-E72D297353CC}">
              <c16:uniqueId val="{00000002-8357-4204-8623-EEBE6D122ADD}"/>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0.38</c:v>
                </c:pt>
                <c:pt idx="2">
                  <c:v>#N/A</c:v>
                </c:pt>
                <c:pt idx="3">
                  <c:v>0.48</c:v>
                </c:pt>
                <c:pt idx="4">
                  <c:v>#N/A</c:v>
                </c:pt>
                <c:pt idx="5">
                  <c:v>0.39</c:v>
                </c:pt>
                <c:pt idx="6">
                  <c:v>#N/A</c:v>
                </c:pt>
                <c:pt idx="7">
                  <c:v>0.32</c:v>
                </c:pt>
                <c:pt idx="8">
                  <c:v>#N/A</c:v>
                </c:pt>
                <c:pt idx="9">
                  <c:v>0.16</c:v>
                </c:pt>
              </c:numCache>
            </c:numRef>
          </c:val>
          <c:extLst>
            <c:ext xmlns:c16="http://schemas.microsoft.com/office/drawing/2014/chart" uri="{C3380CC4-5D6E-409C-BE32-E72D297353CC}">
              <c16:uniqueId val="{00000003-8357-4204-8623-EEBE6D122ADD}"/>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0.15</c:v>
                </c:pt>
                <c:pt idx="4">
                  <c:v>#N/A</c:v>
                </c:pt>
                <c:pt idx="5">
                  <c:v>0.25</c:v>
                </c:pt>
                <c:pt idx="6">
                  <c:v>#N/A</c:v>
                </c:pt>
                <c:pt idx="7">
                  <c:v>0.48</c:v>
                </c:pt>
                <c:pt idx="8">
                  <c:v>#N/A</c:v>
                </c:pt>
                <c:pt idx="9">
                  <c:v>0.55000000000000004</c:v>
                </c:pt>
              </c:numCache>
            </c:numRef>
          </c:val>
          <c:extLst>
            <c:ext xmlns:c16="http://schemas.microsoft.com/office/drawing/2014/chart" uri="{C3380CC4-5D6E-409C-BE32-E72D297353CC}">
              <c16:uniqueId val="{00000004-8357-4204-8623-EEBE6D122AD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1.33</c:v>
                </c:pt>
                <c:pt idx="2">
                  <c:v>#N/A</c:v>
                </c:pt>
                <c:pt idx="3">
                  <c:v>1.35</c:v>
                </c:pt>
                <c:pt idx="4">
                  <c:v>#N/A</c:v>
                </c:pt>
                <c:pt idx="5">
                  <c:v>1.84</c:v>
                </c:pt>
                <c:pt idx="6">
                  <c:v>#N/A</c:v>
                </c:pt>
                <c:pt idx="7">
                  <c:v>2.1</c:v>
                </c:pt>
                <c:pt idx="8">
                  <c:v>#N/A</c:v>
                </c:pt>
                <c:pt idx="9">
                  <c:v>1.93</c:v>
                </c:pt>
              </c:numCache>
            </c:numRef>
          </c:val>
          <c:extLst>
            <c:ext xmlns:c16="http://schemas.microsoft.com/office/drawing/2014/chart" uri="{C3380CC4-5D6E-409C-BE32-E72D297353CC}">
              <c16:uniqueId val="{00000005-8357-4204-8623-EEBE6D122A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3.51</c:v>
                </c:pt>
                <c:pt idx="2">
                  <c:v>#N/A</c:v>
                </c:pt>
                <c:pt idx="3">
                  <c:v>4.5199999999999996</c:v>
                </c:pt>
                <c:pt idx="4">
                  <c:v>#N/A</c:v>
                </c:pt>
                <c:pt idx="5">
                  <c:v>5.0599999999999996</c:v>
                </c:pt>
                <c:pt idx="6">
                  <c:v>#N/A</c:v>
                </c:pt>
                <c:pt idx="7">
                  <c:v>2.99</c:v>
                </c:pt>
                <c:pt idx="8">
                  <c:v>#N/A</c:v>
                </c:pt>
                <c:pt idx="9">
                  <c:v>4.2699999999999996</c:v>
                </c:pt>
              </c:numCache>
            </c:numRef>
          </c:val>
          <c:extLst>
            <c:ext xmlns:c16="http://schemas.microsoft.com/office/drawing/2014/chart" uri="{C3380CC4-5D6E-409C-BE32-E72D297353CC}">
              <c16:uniqueId val="{00000006-8357-4204-8623-EEBE6D122ADD}"/>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11.77</c:v>
                </c:pt>
                <c:pt idx="2">
                  <c:v>#N/A</c:v>
                </c:pt>
                <c:pt idx="3">
                  <c:v>8.85</c:v>
                </c:pt>
                <c:pt idx="4">
                  <c:v>#N/A</c:v>
                </c:pt>
                <c:pt idx="5">
                  <c:v>11.44</c:v>
                </c:pt>
                <c:pt idx="6">
                  <c:v>#N/A</c:v>
                </c:pt>
                <c:pt idx="7">
                  <c:v>10.130000000000001</c:v>
                </c:pt>
                <c:pt idx="8">
                  <c:v>#N/A</c:v>
                </c:pt>
                <c:pt idx="9">
                  <c:v>8.93</c:v>
                </c:pt>
              </c:numCache>
            </c:numRef>
          </c:val>
          <c:extLst>
            <c:ext xmlns:c16="http://schemas.microsoft.com/office/drawing/2014/chart" uri="{C3380CC4-5D6E-409C-BE32-E72D297353CC}">
              <c16:uniqueId val="{00000007-8357-4204-8623-EEBE6D122A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17.96</c:v>
                </c:pt>
                <c:pt idx="2">
                  <c:v>#N/A</c:v>
                </c:pt>
                <c:pt idx="3">
                  <c:v>16.239999999999998</c:v>
                </c:pt>
                <c:pt idx="4">
                  <c:v>#N/A</c:v>
                </c:pt>
                <c:pt idx="5">
                  <c:v>12.31</c:v>
                </c:pt>
                <c:pt idx="6">
                  <c:v>#N/A</c:v>
                </c:pt>
                <c:pt idx="7">
                  <c:v>12.19</c:v>
                </c:pt>
                <c:pt idx="8">
                  <c:v>#N/A</c:v>
                </c:pt>
                <c:pt idx="9">
                  <c:v>9.56</c:v>
                </c:pt>
              </c:numCache>
            </c:numRef>
          </c:val>
          <c:extLst>
            <c:ext xmlns:c16="http://schemas.microsoft.com/office/drawing/2014/chart" uri="{C3380CC4-5D6E-409C-BE32-E72D297353CC}">
              <c16:uniqueId val="{00000008-8357-4204-8623-EEBE6D122A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9.39</c:v>
                </c:pt>
                <c:pt idx="2">
                  <c:v>#N/A</c:v>
                </c:pt>
                <c:pt idx="3">
                  <c:v>12.25</c:v>
                </c:pt>
                <c:pt idx="4">
                  <c:v>#N/A</c:v>
                </c:pt>
                <c:pt idx="5">
                  <c:v>14.48</c:v>
                </c:pt>
                <c:pt idx="6">
                  <c:v>#N/A</c:v>
                </c:pt>
                <c:pt idx="7">
                  <c:v>17.329999999999998</c:v>
                </c:pt>
                <c:pt idx="8">
                  <c:v>#N/A</c:v>
                </c:pt>
                <c:pt idx="9">
                  <c:v>19.89</c:v>
                </c:pt>
              </c:numCache>
            </c:numRef>
          </c:val>
          <c:extLst>
            <c:ext xmlns:c16="http://schemas.microsoft.com/office/drawing/2014/chart" uri="{C3380CC4-5D6E-409C-BE32-E72D297353CC}">
              <c16:uniqueId val="{00000009-8357-4204-8623-EEBE6D122A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367</c:v>
                </c:pt>
                <c:pt idx="5">
                  <c:v>391</c:v>
                </c:pt>
                <c:pt idx="8">
                  <c:v>375</c:v>
                </c:pt>
                <c:pt idx="11">
                  <c:v>379</c:v>
                </c:pt>
                <c:pt idx="14">
                  <c:v>367</c:v>
                </c:pt>
              </c:numCache>
            </c:numRef>
          </c:val>
          <c:extLst>
            <c:ext xmlns:c16="http://schemas.microsoft.com/office/drawing/2014/chart" uri="{C3380CC4-5D6E-409C-BE32-E72D297353CC}">
              <c16:uniqueId val="{00000000-5FA0-4CB5-BA1C-E0F582BC7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A0-4CB5-BA1C-E0F582BC7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13</c:v>
                </c:pt>
                <c:pt idx="6">
                  <c:v>13</c:v>
                </c:pt>
                <c:pt idx="9">
                  <c:v>13</c:v>
                </c:pt>
                <c:pt idx="12">
                  <c:v>13</c:v>
                </c:pt>
              </c:numCache>
            </c:numRef>
          </c:val>
          <c:extLst>
            <c:ext xmlns:c16="http://schemas.microsoft.com/office/drawing/2014/chart" uri="{C3380CC4-5D6E-409C-BE32-E72D297353CC}">
              <c16:uniqueId val="{00000002-5FA0-4CB5-BA1C-E0F582BC7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50</c:v>
                </c:pt>
                <c:pt idx="6">
                  <c:v>53</c:v>
                </c:pt>
                <c:pt idx="9">
                  <c:v>86</c:v>
                </c:pt>
                <c:pt idx="12">
                  <c:v>95</c:v>
                </c:pt>
              </c:numCache>
            </c:numRef>
          </c:val>
          <c:extLst>
            <c:ext xmlns:c16="http://schemas.microsoft.com/office/drawing/2014/chart" uri="{C3380CC4-5D6E-409C-BE32-E72D297353CC}">
              <c16:uniqueId val="{00000003-5FA0-4CB5-BA1C-E0F582BC7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c:v>
                </c:pt>
                <c:pt idx="3">
                  <c:v>43</c:v>
                </c:pt>
                <c:pt idx="6">
                  <c:v>42</c:v>
                </c:pt>
                <c:pt idx="9">
                  <c:v>40</c:v>
                </c:pt>
                <c:pt idx="12">
                  <c:v>34</c:v>
                </c:pt>
              </c:numCache>
            </c:numRef>
          </c:val>
          <c:extLst>
            <c:ext xmlns:c16="http://schemas.microsoft.com/office/drawing/2014/chart" uri="{C3380CC4-5D6E-409C-BE32-E72D297353CC}">
              <c16:uniqueId val="{00000004-5FA0-4CB5-BA1C-E0F582BC7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A0-4CB5-BA1C-E0F582BC7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A0-4CB5-BA1C-E0F582BC7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491</c:v>
                </c:pt>
                <c:pt idx="3">
                  <c:v>469</c:v>
                </c:pt>
                <c:pt idx="6">
                  <c:v>453</c:v>
                </c:pt>
                <c:pt idx="9">
                  <c:v>435</c:v>
                </c:pt>
                <c:pt idx="12">
                  <c:v>448</c:v>
                </c:pt>
              </c:numCache>
            </c:numRef>
          </c:val>
          <c:extLst>
            <c:ext xmlns:c16="http://schemas.microsoft.com/office/drawing/2014/chart" uri="{C3380CC4-5D6E-409C-BE32-E72D297353CC}">
              <c16:uniqueId val="{00000007-5FA0-4CB5-BA1C-E0F582BC73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184</c:v>
                </c:pt>
                <c:pt idx="5">
                  <c:v>#N/A</c:v>
                </c:pt>
                <c:pt idx="6">
                  <c:v>#N/A</c:v>
                </c:pt>
                <c:pt idx="7">
                  <c:v>186</c:v>
                </c:pt>
                <c:pt idx="8">
                  <c:v>#N/A</c:v>
                </c:pt>
                <c:pt idx="9">
                  <c:v>#N/A</c:v>
                </c:pt>
                <c:pt idx="10">
                  <c:v>195</c:v>
                </c:pt>
                <c:pt idx="11">
                  <c:v>#N/A</c:v>
                </c:pt>
                <c:pt idx="12">
                  <c:v>#N/A</c:v>
                </c:pt>
                <c:pt idx="13">
                  <c:v>223</c:v>
                </c:pt>
                <c:pt idx="14">
                  <c:v>#N/A</c:v>
                </c:pt>
              </c:numCache>
            </c:numRef>
          </c:val>
          <c:smooth val="0"/>
          <c:extLst>
            <c:ext xmlns:c16="http://schemas.microsoft.com/office/drawing/2014/chart" uri="{C3380CC4-5D6E-409C-BE32-E72D297353CC}">
              <c16:uniqueId val="{00000008-5FA0-4CB5-BA1C-E0F582BC73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4102</c:v>
                </c:pt>
                <c:pt idx="5">
                  <c:v>4003</c:v>
                </c:pt>
                <c:pt idx="8">
                  <c:v>4108</c:v>
                </c:pt>
                <c:pt idx="11">
                  <c:v>3721</c:v>
                </c:pt>
                <c:pt idx="14">
                  <c:v>4045</c:v>
                </c:pt>
              </c:numCache>
            </c:numRef>
          </c:val>
          <c:extLst>
            <c:ext xmlns:c16="http://schemas.microsoft.com/office/drawing/2014/chart" uri="{C3380CC4-5D6E-409C-BE32-E72D297353CC}">
              <c16:uniqueId val="{00000000-746E-47D9-9496-84459CA370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6E-47D9-9496-84459CA370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1564</c:v>
                </c:pt>
                <c:pt idx="5">
                  <c:v>1638</c:v>
                </c:pt>
                <c:pt idx="8">
                  <c:v>1761</c:v>
                </c:pt>
                <c:pt idx="11">
                  <c:v>1929</c:v>
                </c:pt>
                <c:pt idx="14">
                  <c:v>1991</c:v>
                </c:pt>
              </c:numCache>
            </c:numRef>
          </c:val>
          <c:extLst>
            <c:ext xmlns:c16="http://schemas.microsoft.com/office/drawing/2014/chart" uri="{C3380CC4-5D6E-409C-BE32-E72D297353CC}">
              <c16:uniqueId val="{00000002-746E-47D9-9496-84459CA370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6E-47D9-9496-84459CA370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6E-47D9-9496-84459CA370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6E-47D9-9496-84459CA370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1483</c:v>
                </c:pt>
                <c:pt idx="3">
                  <c:v>1373</c:v>
                </c:pt>
                <c:pt idx="6">
                  <c:v>1333</c:v>
                </c:pt>
                <c:pt idx="9">
                  <c:v>1238</c:v>
                </c:pt>
                <c:pt idx="12">
                  <c:v>1184</c:v>
                </c:pt>
              </c:numCache>
            </c:numRef>
          </c:val>
          <c:extLst>
            <c:ext xmlns:c16="http://schemas.microsoft.com/office/drawing/2014/chart" uri="{C3380CC4-5D6E-409C-BE32-E72D297353CC}">
              <c16:uniqueId val="{00000006-746E-47D9-9496-84459CA370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453</c:v>
                </c:pt>
                <c:pt idx="3">
                  <c:v>465</c:v>
                </c:pt>
                <c:pt idx="6">
                  <c:v>596</c:v>
                </c:pt>
                <c:pt idx="9">
                  <c:v>580</c:v>
                </c:pt>
                <c:pt idx="12">
                  <c:v>561</c:v>
                </c:pt>
              </c:numCache>
            </c:numRef>
          </c:val>
          <c:extLst>
            <c:ext xmlns:c16="http://schemas.microsoft.com/office/drawing/2014/chart" uri="{C3380CC4-5D6E-409C-BE32-E72D297353CC}">
              <c16:uniqueId val="{00000007-746E-47D9-9496-84459CA370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637</c:v>
                </c:pt>
                <c:pt idx="3">
                  <c:v>537</c:v>
                </c:pt>
                <c:pt idx="6">
                  <c:v>442</c:v>
                </c:pt>
                <c:pt idx="9">
                  <c:v>377</c:v>
                </c:pt>
                <c:pt idx="12">
                  <c:v>473</c:v>
                </c:pt>
              </c:numCache>
            </c:numRef>
          </c:val>
          <c:extLst>
            <c:ext xmlns:c16="http://schemas.microsoft.com/office/drawing/2014/chart" uri="{C3380CC4-5D6E-409C-BE32-E72D297353CC}">
              <c16:uniqueId val="{00000008-746E-47D9-9496-84459CA370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13</c:v>
                </c:pt>
                <c:pt idx="6">
                  <c:v>13</c:v>
                </c:pt>
                <c:pt idx="9">
                  <c:v>13</c:v>
                </c:pt>
                <c:pt idx="12">
                  <c:v>13</c:v>
                </c:pt>
              </c:numCache>
            </c:numRef>
          </c:val>
          <c:extLst>
            <c:ext xmlns:c16="http://schemas.microsoft.com/office/drawing/2014/chart" uri="{C3380CC4-5D6E-409C-BE32-E72D297353CC}">
              <c16:uniqueId val="{00000009-746E-47D9-9496-84459CA370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4004</c:v>
                </c:pt>
                <c:pt idx="3">
                  <c:v>3684</c:v>
                </c:pt>
                <c:pt idx="6">
                  <c:v>3505</c:v>
                </c:pt>
                <c:pt idx="9">
                  <c:v>3278</c:v>
                </c:pt>
                <c:pt idx="12">
                  <c:v>3177</c:v>
                </c:pt>
              </c:numCache>
            </c:numRef>
          </c:val>
          <c:extLst>
            <c:ext xmlns:c16="http://schemas.microsoft.com/office/drawing/2014/chart" uri="{C3380CC4-5D6E-409C-BE32-E72D297353CC}">
              <c16:uniqueId val="{0000000A-746E-47D9-9496-84459CA370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911</c:v>
                </c:pt>
                <c:pt idx="2">
                  <c:v>#N/A</c:v>
                </c:pt>
                <c:pt idx="3">
                  <c:v>#N/A</c:v>
                </c:pt>
                <c:pt idx="4">
                  <c:v>431</c:v>
                </c:pt>
                <c:pt idx="5">
                  <c:v>#N/A</c:v>
                </c:pt>
                <c:pt idx="6">
                  <c:v>#N/A</c:v>
                </c:pt>
                <c:pt idx="7">
                  <c:v>20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6E-47D9-9496-84459CA370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1405</c:v>
                </c:pt>
                <c:pt idx="1">
                  <c:v>1506</c:v>
                </c:pt>
                <c:pt idx="2">
                  <c:v>1366</c:v>
                </c:pt>
              </c:numCache>
            </c:numRef>
          </c:val>
          <c:extLst>
            <c:ext xmlns:c16="http://schemas.microsoft.com/office/drawing/2014/chart" uri="{C3380CC4-5D6E-409C-BE32-E72D297353CC}">
              <c16:uniqueId val="{00000000-5AA1-4CF9-A7B7-9CA5BEB52A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50</c:v>
                </c:pt>
              </c:numCache>
            </c:numRef>
          </c:val>
          <c:extLst>
            <c:ext xmlns:c16="http://schemas.microsoft.com/office/drawing/2014/chart" uri="{C3380CC4-5D6E-409C-BE32-E72D297353CC}">
              <c16:uniqueId val="{00000001-5AA1-4CF9-A7B7-9CA5BEB52A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c:v>
                </c:pt>
                <c:pt idx="1">
                  <c:v>102</c:v>
                </c:pt>
                <c:pt idx="2">
                  <c:v>198</c:v>
                </c:pt>
              </c:numCache>
            </c:numRef>
          </c:val>
          <c:extLst>
            <c:ext xmlns:c16="http://schemas.microsoft.com/office/drawing/2014/chart" uri="{C3380CC4-5D6E-409C-BE32-E72D297353CC}">
              <c16:uniqueId val="{00000002-5AA1-4CF9-A7B7-9CA5BEB52A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{59EDCCC2-1DD9-4C48-820A-B8821ED44C86}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B0-4ED1-8007-755287BA83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{225008DC-93F2-40DF-825F-74A062802C78}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B0-4ED1-8007-755287BA83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{625BEB54-D84E-4DE6-8637-B2C202318BEA}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B0-4ED1-8007-755287BA83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{F0E141CF-6AFB-4104-B264-4620F069E700}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B0-4ED1-8007-755287BA83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{5861C35C-C430-46A2-97DE-C75FB5A7D947}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B0-4ED1-8007-755287BA83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{A00BD3DB-BAFA-4237-B404-175E782A7D60}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B0-4ED1-8007-755287BA83E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{B076C96C-9D38-4D41-B8D8-583A3553AA41}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B0-4ED1-8007-755287BA83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{AC86E1C2-41F5-4F7D-AE04-A63FD41422D6}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B0-4ED1-8007-755287BA83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{81A8276F-214C-47AD-9253-A0729C74A303}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B0-4ED1-8007-755287BA83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45.4</c:v>
                </c:pt>
                <c:pt idx="24">
                  <c:v>47.9</c:v>
                </c:pt>
                <c:pt idx="32">
                  <c:v>49.2</c:v>
                </c:pt>
              </c:numCache>
            </c:numRef>
          </c:xVal>
          <c:yVal>
            <c:numRef>
              <c:f>公会計指標分析・財政指標組合せ分析表!$BP$51:$DC$51</c:f>
              <c:numCache>
                <c:formatCode>#,##0.0;"▲ "#,##0.0</c:formatCode>
                <c:ptCount val="40"/>
                <c:pt idx="16">
                  <c:v>0.6</c:v>
                </c:pt>
              </c:numCache>
            </c:numRef>
          </c:yVal>
          <c:smooth val="0"/>
          <c:extLst>
            <c:ext xmlns:c16="http://schemas.microsoft.com/office/drawing/2014/chart" uri="{C3380CC4-5D6E-409C-BE32-E72D297353CC}">
              <c16:uniqueId val="{00000009-75B0-4ED1-8007-755287BA83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{9EDA973A-99F8-4C32-8081-FEE875BAE991}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B0-4ED1-8007-755287BA83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{A5F68932-D34E-4C13-A73A-C19EBFEC2634}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B0-4ED1-8007-755287BA83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{0ACF70D6-6143-4D34-9591-2A4E6B919556}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B0-4ED1-8007-755287BA83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{6E491042-19E3-40C5-B2C8-81BDFB9731EE}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B0-4ED1-8007-755287BA83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{5FE50CFE-2262-4084-9B17-9513D8E8DD99}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B0-4ED1-8007-755287BA83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{DB82C7B1-C9C3-4764-8C6D-7873E5FA5DB1}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B0-4ED1-8007-755287BA83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{83EDBE92-ADED-45AB-AC57-39564CB9F7D3}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B0-4ED1-8007-755287BA83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{CB8E972A-410E-4916-8BE1-63AC14575D65}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B0-4ED1-8007-755287BA83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{0FC4F3B7-EB58-42C7-88C3-8DAD573443A2}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B0-4ED1-8007-755287BA83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75B0-4ED1-8007-755287BA83E3}"/>
            </c:ext>
          </c:extLst>
        </c:ser>
        <c:dLbls>
          <c:showLegendKey val="0"/>
          <c:showVal val="1"/>
          <c:showCatName val="0"/>
          <c:showSerName val="0"/>
          <c:showPercent val="0"/>
          <c:showBubbleSize val="0"/>
        </c:dLbls>
        <c:axId val="46179840"/>
        <c:axId val="46181760"/>
      </c:scatterChart>
      <c:valAx>
        <c:axId val="46179840"/>
        <c:scaling>
          <c:orientation val="minMax"/>
          <c:max val="61"/>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{DF0F4A85-983B-4D28-995C-CFECCF3387DB}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B9-4F70-83DB-DF2562AA01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{59D0206B-80F5-4196-BDCD-7B78FEBD2B20}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9-4F70-83DB-DF2562AA01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{77CA2715-9B74-4282-831A-FCA98F5A0EC7}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9-4F70-83DB-DF2562AA01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{EFA9E753-CA68-458D-ADAD-FC8F0E1320D3}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9-4F70-83DB-DF2562AA01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{AF1FB88D-427D-427D-B951-42BFBE8E2C02}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9-4F70-83DB-DF2562AA01C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{E260E0B3-F027-4462-983F-4818E717624D}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B9-4F70-83DB-DF2562AA01C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{A3FDC16E-842D-4C3E-B65B-57391F855E95}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B9-4F70-83DB-DF2562AA01C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{10D2A598-5DA7-4D19-BBE2-C522D4ECD5C6}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B9-4F70-83DB-DF2562AA01C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{FF6BFB1E-724B-4E9A-8A19-66E12A9E4B06}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B9-4F70-83DB-DF2562AA01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7.1</c:v>
                </c:pt>
                <c:pt idx="16">
                  <c:v>6.2</c:v>
                </c:pt>
                <c:pt idx="24">
                  <c:v>5.8</c:v>
                </c:pt>
                <c:pt idx="32">
                  <c:v>6.2</c:v>
                </c:pt>
              </c:numCache>
            </c:numRef>
          </c:xVal>
          <c:yVal>
            <c:numRef>
              <c:f>公会計指標分析・財政指標組合せ分析表!$BP$73:$DC$73</c:f>
              <c:numCache>
                <c:formatCode>#,##0.0;"▲ "#,##0.0</c:formatCode>
                <c:ptCount val="40"/>
                <c:pt idx="0">
                  <c:v>28.2</c:v>
                </c:pt>
                <c:pt idx="8">
                  <c:v>13.5</c:v>
                </c:pt>
                <c:pt idx="16">
                  <c:v>0.6</c:v>
                </c:pt>
              </c:numCache>
            </c:numRef>
          </c:yVal>
          <c:smooth val="0"/>
          <c:extLst>
            <c:ext xmlns:c16="http://schemas.microsoft.com/office/drawing/2014/chart" uri="{C3380CC4-5D6E-409C-BE32-E72D297353CC}">
              <c16:uniqueId val="{00000009-3CB9-4F70-83DB-DF2562AA01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{E552D1F9-C997-43E9-8D76-D85B549FFB5B}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B9-4F70-83DB-DF2562AA01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{13254005-FE92-4C8E-81A2-D1AB86F20A45}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9-4F70-83DB-DF2562AA01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{F9B9E404-BDBA-48F4-83D7-183131FD0235}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9-4F70-83DB-DF2562AA01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{8FDC066D-15CE-4960-8F26-BDC8B5ACF13F}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9-4F70-83DB-DF2562AA01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{75C1D1AF-B36C-49CC-B91C-A5EC071CF4BF}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9-4F70-83DB-DF2562AA01C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{38DB000B-1E93-45A2-921B-665F09E73D0C}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B9-4F70-83DB-DF2562AA01C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{1BBE58E2-E22B-4685-A1B3-8A72EAA436A2}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B9-4F70-83DB-DF2562AA01C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{E6CAE466-3894-40EC-B900-FA4659FC5FDF}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B9-4F70-83DB-DF2562AA01C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{481AA18F-FDDF-45CD-AC94-CA4583FB1F72}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B9-4F70-83DB-DF2562AA01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3CB9-4F70-83DB-DF2562AA01C3}"/>
            </c:ext>
          </c:extLst>
        </c:ser>
        <c:dLbls>
          <c:showLegendKey val="0"/>
          <c:showVal val="1"/>
          <c:showCatName val="0"/>
          <c:showSerName val="0"/>
          <c:showPercent val="0"/>
          <c:showBubbleSize val="0"/>
        </c:dLbls>
        <c:axId val="84219776"/>
        <c:axId val="84234240"/>
      </c:scatterChart>
      <c:valAx>
        <c:axId val="84219776"/>
        <c:scaling>
          <c:orientation val="minMax"/>
          <c:max val="1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一般会計における元利償還金は、前年度より１３百万円の増で、主な要因として元金据置期間の終了に伴う増。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算入公債費については、前年度より１２百万円の減となり、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実質公債費率の分子２８百万円の増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連続して減少しており、平成２５年度から平成２９年度までで１，５３９百万円の減、▲６２８百万円となった。これは将来負担が見込まれる金額より、充当可能な財源の方が大きくなったため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今後も事業の取捨選択により必要最低限の借入とし、将来負担の軽減を図る。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平成２９年度、全体としては６百万円の増となっている。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主な要因としては財政調整基金を１４０百万円を取崩したことと、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公共施設整備基金に１００百万円、減債基金に５０百万円を積立てたことが挙げられる。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東日本大震災復興基金については７百万円の減となり、基金の現在高は０になった。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のため事業の取捨選択により、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無駄のない財政運営と適正規模での基金運用に努める。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・公共施設整備基金については、公共施設等総合管理計画に基づき、公共施設の更新施設整備に充てられる。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・東庄ふるさと応援基金については、基金の用途は使途選定委員会で決定される。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東庄町地域福祉基金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地域福祉の増進に必要な資金に充てる。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・奨学基金については、新しい時代を拓く有為な人材を育成するために必要な資金に充てる。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・町民バス購入積立基金については、町民バスを購入する資金に充てる。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・公共施設整備基金１００百万円の増については、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に充てるための積立によるもの。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・東庄ふるさと応援基金２百万円の増については、ふるさと納税の寄附によるもの。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・東日本大震災復興基金７百万円の減については、防災関係、税務システムクラウド化、住基システムクラウド化に充てた。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公共施設整備基金は今後も義務教育施設整備事業に充てるとともに適正規模での基金運用に努める。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東庄ふるさと応援基金は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個性豊かなふるさと東庄のまちづくりに資することを目的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とした基金運用に努める。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・東庄町地域福祉基金は用途を策定し計画した後、適正な基金運用に努める。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・町民バス購入積立基金は町民バスの耐用年数に合わせて購入に必要な資金を積立る。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、公共施設の更新施設整備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により財政調整基金１４０百万円の取崩しを行ったため。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平成２９年度の標準財政規模３，５９５百万円に対し、財政調整基金が１，３６６百万円となり、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標準財政規模の３８％になっている。今後は適正規模での基金運用に努める。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今後、起債残高の増加が見込まれるため５０百万円の増となった。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適正な財政運営を行い、起債残高に見合った基金運用に努める。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2B5E8E-E812-409C-B23E-91231C0E9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1ECD65-CF3E-4111-A818-E67ED9507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058C9BB-F5A2-4425-8269-BABD14E1EDF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223CAEA-7EF3-4B65-B628-971CAAB272B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FA4E0E34-78E8-435A-92C9-D02E9D6EF6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F3560BB-9D3F-4958-96CE-B7DE2CE3E16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DCE0C529-4ACF-4A26-8932-0783D2885AB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1DBC1409-2492-4C1B-B912-5B68510E55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1060B1E-956E-4ABF-9FC3-0C818757EA1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D0D04294-0BB2-4C10-BD91-7703D54ECBD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D7929558-9A02-4B3F-ADF4-58390617BF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D6AE856-A069-4475-AA0A-2E8952D57C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A509A183-B206-4C30-B1B1-218F079B04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54C638A-ADBF-4577-9240-70AE243E8AF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938386A-D144-4003-9838-DD46606975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E1DDF03-F003-4B09-85B2-5031524A7F1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E6CCC47E-2BD7-49DB-B8EA-30B51A2057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C098C1CD-7BC1-4498-95A0-330ABDD6ED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11852CF-FA6E-4485-8109-A1FAFF040A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406ECE0-3055-4BC9-ADF0-F9970997A27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FBD86C3-41CE-4BB9-BD6C-33418B6043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C42433C6-874C-462C-AACB-A277F0B7AD5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58D8A64-5F2B-4F44-8B8D-F9DA64C0FD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64E07DF-44F4-4FD2-BBF7-7783158A73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CAFA57B3-F558-4F08-B611-5631BC389B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35C8F280-6EF4-4DFF-A1AE-A641C28AEF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C53EFFD-BBBA-4EA9-8956-90BA8D84E0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DCF89F1-3BB7-4712-8E19-B3299BAF57E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EB530B2E-A1D1-40C7-BD2D-FA8B4232F7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261ECB3B-D44C-4557-8F28-2D5C761861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1153568B-F74F-45DA-B199-128582D3CD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26E738D3-33E6-47DD-8BF9-9D52882BEA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86DDA62-0B48-426F-B483-BF41E1F6DF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DCAFF2EE-9C7B-4E33-B5A3-92114339AD0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BA2D8028-697F-40FA-8058-997880AF83A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F88F1205-9223-4FD2-A727-7EA7398D90E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46F90E6A-A2CD-43BC-9FE2-E8EC034D92D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330EB22C-66A2-497A-963D-C61E91671B5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DB17639-D03A-4D3C-A1D0-13FE5BC37D5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B3B26790-46F1-465B-A895-7B41DFA35C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1C1A96D4-6B22-45FE-B5C4-8622BB32B7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63E0A5E-7DA8-4918-B550-D19146F598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CAE72AA4-4390-49DD-A75D-88428918CC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A3D4E6F4-98F7-4E1F-BF9C-F4BA591A378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6F46AE69-A16B-4AB8-9E55-8C4A7D4C9D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FD1D4180-14AD-4C8F-BABC-6599DD34D64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4E8D03A6-D62F-49D6-BE51-A0A652225A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142749F9-8B97-41B2-8C5D-4F6921EAF9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7D48EE0-10D6-46A6-83FF-D59A8E1AE9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30ADECFA-AB30-4C26-9909-477B40DD1D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２８年度と比較して</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２９年度は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ポイント上昇している。今後も必要な箇所においては改修・補修を行うと共に、継続して経費節減に努める。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473801C4-1464-4680-8D30-78FBD3A49D7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E02268F3-C26F-46E0-8111-D26BEA5BD63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4505F7ED-004A-415E-A177-13042292126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740D2EB9-7071-44A9-81EC-5FCC2E13189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96B4C7C8-C80E-4220-93FF-1E7306A87DD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ADDAEC1C-364A-4521-895F-D546F225527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E7402618-BD68-4511-863A-6CB19C5FAB9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86DA7AB7-B874-4F88-89A5-2B27FEA7DF9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8AB706F2-7B4C-4768-9FDD-84979E263BE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804ADA1E-CFC1-4EE3-83C2-A5A9A867CB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628C5967-4EEE-428A-B925-6092E1B3147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98BEE5C8-B246-45BB-BEDA-6AE0755D95B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a:extLst>
            <a:ext uri="{FF2B5EF4-FFF2-40B4-BE49-F238E27FC236}">
              <a16:creationId xmlns:a16="http://schemas.microsoft.com/office/drawing/2014/main" id="{F6D575A5-7DE7-405F-AF1B-3D56C369CDC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9D324A5C-5159-484A-922B-BAFB7B5043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EDE6B01D-FC2B-4F6C-B933-314EC7FCD57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380D1E59-2CCE-411D-AF9A-6CCF5275109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8" name="直線コネクタ 67">
          <a:extLst>
            <a:ext uri="{FF2B5EF4-FFF2-40B4-BE49-F238E27FC236}">
              <a16:creationId xmlns:a16="http://schemas.microsoft.com/office/drawing/2014/main" id="{75B85325-9C9A-4E28-A6D2-2B2D55F159E1}"/>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9" name="有形固定資産減価償却率最小値テキスト">
          <a:extLst>
            <a:ext uri="{FF2B5EF4-FFF2-40B4-BE49-F238E27FC236}">
              <a16:creationId xmlns:a16="http://schemas.microsoft.com/office/drawing/2014/main" id="{C4319136-A8B2-416A-99D8-B4A1F29A88A1}"/>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0" name="直線コネクタ 69">
          <a:extLst>
            <a:ext uri="{FF2B5EF4-FFF2-40B4-BE49-F238E27FC236}">
              <a16:creationId xmlns:a16="http://schemas.microsoft.com/office/drawing/2014/main" id="{25209447-8DAA-455C-B53F-DF36EA296921}"/>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1" name="有形固定資産減価償却率最大値テキスト">
          <a:extLst>
            <a:ext uri="{FF2B5EF4-FFF2-40B4-BE49-F238E27FC236}">
              <a16:creationId xmlns:a16="http://schemas.microsoft.com/office/drawing/2014/main" id="{1141C1F1-E8D4-4764-85E3-9429E9AF59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2" name="直線コネクタ 71">
          <a:extLst>
            <a:ext uri="{FF2B5EF4-FFF2-40B4-BE49-F238E27FC236}">
              <a16:creationId xmlns:a16="http://schemas.microsoft.com/office/drawing/2014/main" id="{07406608-75AD-424B-B894-BF101B214297}"/>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3" name="有形固定資産減価償却率平均値テキスト">
          <a:extLst>
            <a:ext uri="{FF2B5EF4-FFF2-40B4-BE49-F238E27FC236}">
              <a16:creationId xmlns:a16="http://schemas.microsoft.com/office/drawing/2014/main" id="{46D661E8-D8E7-4BD0-817E-5D5325CF1484}"/>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4" name="フローチャート: 判断 73">
          <a:extLst>
            <a:ext uri="{FF2B5EF4-FFF2-40B4-BE49-F238E27FC236}">
              <a16:creationId xmlns:a16="http://schemas.microsoft.com/office/drawing/2014/main" id="{1D9999AF-14A1-4F80-A097-06BC482692E6}"/>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5" name="フローチャート: 判断 74">
          <a:extLst>
            <a:ext uri="{FF2B5EF4-FFF2-40B4-BE49-F238E27FC236}">
              <a16:creationId xmlns:a16="http://schemas.microsoft.com/office/drawing/2014/main" id="{21F04005-BA9D-4722-AC1C-7865281DC789}"/>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6" name="フローチャート: 判断 75">
          <a:extLst>
            <a:ext uri="{FF2B5EF4-FFF2-40B4-BE49-F238E27FC236}">
              <a16:creationId xmlns:a16="http://schemas.microsoft.com/office/drawing/2014/main" id="{84EA4BE1-8C89-4423-9D92-AC5719E7B1BA}"/>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9CB34EC-8ED3-40D6-82EA-A8AA129595B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8F14A36-5891-4BA9-82CC-75DAFF1E3C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A6D7FB2-F71D-4D89-BFA0-4B6F6D1F8E5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B58C35-0960-416D-9FDC-7F13A5ECC34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A8007CC-1F62-4EDC-B23A-F683085B844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2" name="楕円 81">
          <a:extLst>
            <a:ext uri="{FF2B5EF4-FFF2-40B4-BE49-F238E27FC236}">
              <a16:creationId xmlns:a16="http://schemas.microsoft.com/office/drawing/2014/main" id="{BDF63241-FEC4-4F6C-B397-110F023E6CA9}"/>
            </a:ext>
          </a:extLst>
        </xdr:cNvPr>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3" name="有形固定資産減価償却率該当値テキスト">
          <a:extLst>
            <a:ext uri="{FF2B5EF4-FFF2-40B4-BE49-F238E27FC236}">
              <a16:creationId xmlns:a16="http://schemas.microsoft.com/office/drawing/2014/main" id="{66F69C99-6599-4F05-A3D9-1411B2736802}"/>
            </a:ext>
          </a:extLst>
        </xdr:cNvPr>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84" name="楕円 83">
          <a:extLst>
            <a:ext uri="{FF2B5EF4-FFF2-40B4-BE49-F238E27FC236}">
              <a16:creationId xmlns:a16="http://schemas.microsoft.com/office/drawing/2014/main" id="{4176D92B-81E0-43F6-B231-34F656004A4B}"/>
            </a:ext>
          </a:extLst>
        </xdr:cNvPr>
        <xdr:cNvSpPr/>
      </xdr:nvSpPr>
      <xdr:spPr>
        <a:xfrm>
          <a:off x="4000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38523</xdr:rowOff>
    </xdr:to>
    <xdr:cxnSp macro="">
      <xdr:nvCxnSpPr>
        <xdr:cNvPr id="85" name="直線コネクタ 84">
          <a:extLst>
            <a:ext uri="{FF2B5EF4-FFF2-40B4-BE49-F238E27FC236}">
              <a16:creationId xmlns:a16="http://schemas.microsoft.com/office/drawing/2014/main" id="{48B7538C-2D3B-4AC4-8F59-0720225A82A8}"/>
            </a:ext>
          </a:extLst>
        </xdr:cNvPr>
        <xdr:cNvCxnSpPr/>
      </xdr:nvCxnSpPr>
      <xdr:spPr>
        <a:xfrm flipV="1">
          <a:off x="4051300" y="64211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77681</xdr:rowOff>
    </xdr:from>
    <xdr:to>
      <xdr:col>15</xdr:col>
      <xdr:colOff>187325</xdr:colOff>
      <xdr:row>34</xdr:row>
      <xdr:rowOff>7831</xdr:rowOff>
    </xdr:to>
    <xdr:sp macro="" textlink="">
      <xdr:nvSpPr>
        <xdr:cNvPr id="86" name="楕円 85">
          <a:extLst>
            <a:ext uri="{FF2B5EF4-FFF2-40B4-BE49-F238E27FC236}">
              <a16:creationId xmlns:a16="http://schemas.microsoft.com/office/drawing/2014/main" id="{2DE2D51E-EA43-4220-89B8-3D15BC337012}"/>
            </a:ext>
          </a:extLst>
        </xdr:cNvPr>
        <xdr:cNvSpPr/>
      </xdr:nvSpPr>
      <xdr:spPr>
        <a:xfrm>
          <a:off x="32385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38523</xdr:rowOff>
    </xdr:from>
    <xdr:to>
      <xdr:col>19</xdr:col>
      <xdr:colOff>136525</xdr:colOff>
      <xdr:row>33</xdr:row>
      <xdr:rowOff>128481</xdr:rowOff>
    </xdr:to>
    <xdr:cxnSp macro="">
      <xdr:nvCxnSpPr>
        <xdr:cNvPr id="87" name="直線コネクタ 86">
          <a:extLst>
            <a:ext uri="{FF2B5EF4-FFF2-40B4-BE49-F238E27FC236}">
              <a16:creationId xmlns:a16="http://schemas.microsoft.com/office/drawing/2014/main" id="{43374698-F1B9-44B9-AF1F-15FDDCBAD6F3}"/>
            </a:ext>
          </a:extLst>
        </xdr:cNvPr>
        <xdr:cNvCxnSpPr/>
      </xdr:nvCxnSpPr>
      <xdr:spPr>
        <a:xfrm flipV="1">
          <a:off x="3289300" y="6467898"/>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8" name="n_1aveValue有形固定資産減価償却率">
          <a:extLst>
            <a:ext uri="{FF2B5EF4-FFF2-40B4-BE49-F238E27FC236}">
              <a16:creationId xmlns:a16="http://schemas.microsoft.com/office/drawing/2014/main" id="{3A9FEA0C-A569-48D2-8049-1E5DF0BBE020}"/>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9" name="n_2aveValue有形固定資産減価償却率">
          <a:extLst>
            <a:ext uri="{FF2B5EF4-FFF2-40B4-BE49-F238E27FC236}">
              <a16:creationId xmlns:a16="http://schemas.microsoft.com/office/drawing/2014/main" id="{F656E9F8-AAFC-40A1-86BF-539E6AE3A60A}"/>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90" name="n_1mainValue有形固定資産減価償却率">
          <a:extLst>
            <a:ext uri="{FF2B5EF4-FFF2-40B4-BE49-F238E27FC236}">
              <a16:creationId xmlns:a16="http://schemas.microsoft.com/office/drawing/2014/main" id="{30AFCDE0-CF5E-48FA-A3DF-0160FE6E712F}"/>
            </a:ext>
          </a:extLst>
        </xdr:cNvPr>
        <xdr:cNvSpPr txBox="1"/>
      </xdr:nvSpPr>
      <xdr:spPr>
        <a:xfrm>
          <a:off x="38360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170408</xdr:rowOff>
    </xdr:from>
    <xdr:ext cx="405111" cy="259045"/>
    <xdr:sp macro="" textlink="">
      <xdr:nvSpPr>
        <xdr:cNvPr id="91" name="n_2mainValue有形固定資産減価償却率">
          <a:extLst>
            <a:ext uri="{FF2B5EF4-FFF2-40B4-BE49-F238E27FC236}">
              <a16:creationId xmlns:a16="http://schemas.microsoft.com/office/drawing/2014/main" id="{321BE1E7-FAB6-41A3-8C10-6F9FD7E9FF31}"/>
            </a:ext>
          </a:extLst>
        </xdr:cNvPr>
        <xdr:cNvSpPr txBox="1"/>
      </xdr:nvSpPr>
      <xdr:spPr>
        <a:xfrm>
          <a:off x="3086744" y="65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C4031969-F0FE-4D01-8B4F-0254CA4A83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252F5DE6-700B-42F5-94EB-13EC90977ED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24EB357-9197-47D3-A0D1-7B674075488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5D1E5E5-E46C-41C3-A336-B0C39D5CE99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9EA26AD4-ACF6-4649-9D34-1DC5C32311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D8A00BF6-C55D-4778-A8D5-1C5A8CC9EC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C1D416CC-3F73-4686-848A-67BA032544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4420E60-5980-4B7A-9BC9-E8A8D60DA6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5994FD48-9CE5-4527-A8F3-46884E1985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8D56D29-440A-4314-9DDF-0C3B9BBC8F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2DE33D6-A4B7-4105-94A5-2955E716DB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487E4530-3BC3-4DD4-B8A4-AD6391D3A3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D1760C7-4B85-49DE-8B24-D7596525DD6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平成２９年度債務償還可能年数は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年となっており、類似団体と比較して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年分小さくなっている。主な要因としては、起債の新規借入を抑制したことによる地方債現在高の減少、財政調整基金の新規積立による充当可能財産の増加が挙げられる。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6481122-ED11-4A52-8219-061C184F3FF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8F5A585F-7612-4559-BF41-93D5BC06E2E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34B5C5A2-7AB2-4A69-BA00-EF30BD18FD7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F7ACCDC6-E34D-4D61-B704-20380AF78A7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7E0A679-AE07-4B14-998E-85F3DEAC34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3C2826C8-BE90-4D7A-A92A-EB20F776BC64}"/>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32CD240F-D9D2-4A12-BEF2-F1F22A373B6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965F22B8-138A-4A78-B8F2-A432F6040D25}"/>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8725499E-C6F1-4A0C-BB44-2E54F199B68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F35FA085-B76C-4336-A472-C90F78966982}"/>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8F2F7866-4AE5-4B7F-A986-E3A207A0338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905331C1-AC7A-4978-A266-B6C65BC63BA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936174D-3588-4B4F-8E85-F68A82CDA40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737D5731-E1A1-45F3-9501-A06EB134718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251096B5-1DE2-4476-8807-A2188C7A6F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E1FA02E0-B46F-4B99-BC5C-5C89B94639FE}"/>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AF3B32BA-A6AF-4ABC-B8CD-17BBD8A6AE7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61481D9-0EA0-4194-B7D4-458B2E1CC5F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3" name="債務償還可能年数最大値テキスト">
          <a:extLst>
            <a:ext uri="{FF2B5EF4-FFF2-40B4-BE49-F238E27FC236}">
              <a16:creationId xmlns:a16="http://schemas.microsoft.com/office/drawing/2014/main" id="{5C662B77-0661-425B-81F8-14510EA4BAF9}"/>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4" name="直線コネクタ 123">
          <a:extLst>
            <a:ext uri="{FF2B5EF4-FFF2-40B4-BE49-F238E27FC236}">
              <a16:creationId xmlns:a16="http://schemas.microsoft.com/office/drawing/2014/main" id="{81A79163-E641-4973-BF5C-AD8061C0EA5D}"/>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6644E287-768D-49FA-BD5A-5E38C8E1F267}"/>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52DBEEB3-B2DD-49B3-8DB2-9A24F8AE949B}"/>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9DB8AF7-5A63-4208-9AF8-4445F48EE14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3657F64-1201-4497-935C-63D6A86D1F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BE79AAA-AE5A-4E3E-B712-65AADBB5D4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3242C58-264C-431E-B3BE-CA9A6272B6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DE64761-418C-45F3-9B1F-F467137E96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2" name="楕円 131">
          <a:extLst>
            <a:ext uri="{FF2B5EF4-FFF2-40B4-BE49-F238E27FC236}">
              <a16:creationId xmlns:a16="http://schemas.microsoft.com/office/drawing/2014/main" id="{C72B59DB-797E-4288-AF37-A4204696DB1A}"/>
            </a:ext>
          </a:extLst>
        </xdr:cNvPr>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3" name="債務償還可能年数該当値テキスト">
          <a:extLst>
            <a:ext uri="{FF2B5EF4-FFF2-40B4-BE49-F238E27FC236}">
              <a16:creationId xmlns:a16="http://schemas.microsoft.com/office/drawing/2014/main" id="{7ED529EC-D4AA-42D0-84F6-EACD4F8FAAD5}"/>
            </a:ext>
          </a:extLst>
        </xdr:cNvPr>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DC8888F2-A1BF-470A-A35E-370CF657C32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C633E6C0-ABD2-4790-9E13-C0CC616CBA6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540B7B0A-90BC-44DE-A218-0CB9C85423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A42B79A0-66E5-4CE3-AC81-654254DBA4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1D2733F2-3138-4E12-88F1-E5CD70C8335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52EBEA41-755A-42C2-89B6-C85158D3051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CA8CD5-B35E-4E43-8255-FD9AF7975D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DC0B26-1E27-42F1-9FCC-80A881404E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3523A9-1780-4D3A-AD2B-B327310782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E2005B-5639-49BA-89A6-3642D269AA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E298C1-65E5-4636-8EA2-F47550E6D4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273A63-700B-4682-8ED7-2F0977790A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C358A3-2F5D-4E87-99B7-C6AE04E6A0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05E214-E175-4223-A0F4-380ADF9838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F500E9-7E2C-48C5-A899-2121B0EB55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4E361-3AE5-40C6-9D9A-35B81A4E44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2434A5-D3A7-4DFD-9967-26FF877577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988B22-2706-4E94-A70E-BC39445071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CF75A5-422C-4AE3-95A5-7AC80C0154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C8AABB-A4B6-4416-872A-8C9E007BF6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CD9542-7809-49E3-994C-AC58680B2A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286922B-66AB-49AE-AC90-F215C64FE4A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25060B-C9E9-4496-9E6B-F4BFFC2A2B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A0AC95-FAEC-462C-9D57-D90ECB8A85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82D06D-796F-46D4-A405-C1902BEC35D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A2BBEB-C99C-4F93-BA63-EC65CE62D0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C6C82F-3121-4133-AF11-4905D861A7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1B5565-BF33-4852-BB9A-52249E79C7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38493C-BAB0-4853-8009-16B623B312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41164E-B987-4EE7-B368-AE564BB932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004EE9-DFC8-4042-9E69-8402ED27C7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94FEB6-D576-4F95-9D60-16E97B8949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6B802C-34CE-40BB-A099-131942BAE8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AA0910-61B0-431B-9F7F-3077363A47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732B6FF-C3D2-4BCF-BCDD-3B3D32F6C75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5F86AB-D895-4884-A8C2-895BEC83E0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60C2ED5-87AC-4602-903A-4BB0040B5B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0556C25-0CE0-41D0-9AAC-B55C46CE7C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9643044-CD46-4536-8380-BECE345EA4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396E92-EB3D-4BFB-BE5C-983677C190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4D2351C-01E2-4631-838C-0B4E42807A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9138F21-4C86-498D-8FC7-9B6B7658BD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E434508-93F8-4EC3-B632-8955B8EAEF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783CEC0-C17B-41E4-8910-8263BAE832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6EDDB33-53AD-4225-9CEB-70001B3F6C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EB32256-2867-4F75-89E9-EC56553E6D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59882F5-5097-4BF5-BE79-35253B0880B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F04F305-19C9-4416-B1D9-796491C0131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D09D51C-B232-4372-93B0-E41C5F6D23B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E442059-A6AC-4C3C-984A-C054E1ADB14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20B19B4-914D-42E5-9063-831ADC22F72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CD1EFC62-BC5F-44DB-9873-039CE8D014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2117F70-7840-4DAD-B44D-0F72961C394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E548400-7703-4CCA-81B9-53F933166A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DAFB647-7293-4644-872A-B07B4304655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6783C5C-750D-4AC3-B6C8-0EF11B63019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FB5016B-103E-4D80-8608-23E29A4A0CC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34A8C03-D886-4A71-837B-E4741E55CE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20DFF66-58DB-4EE4-BEEF-78B1E687FB2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0362418-2DBA-469E-8284-87DCEEFA70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E03E2C5D-B239-43BA-8166-A3DFD2C47BF5}"/>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56431837-2CDD-414A-B418-B764BF347CFB}"/>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A8F50436-5D1D-4894-9CAD-7F8ABBF0F2F9}"/>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E206CD3B-D49A-4D47-B03F-5EFB236D2108}"/>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447AEE54-EB90-4DE8-80E1-75071E9493B1}"/>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31862274-00A0-450B-8F68-A737D71C396D}"/>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A06B4381-ABCB-44FC-B377-E13E09C842F9}"/>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948328A7-FB99-4260-95D1-EF77BF3667A5}"/>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423B0E9F-7444-43EE-BEB9-AC1B09BD167E}"/>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AA378BD-6885-4354-9C64-DCAB198ADA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20D7E6-4C27-41A6-9964-C9B63C0600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3B88FF6-A7E5-49A7-8553-80D9E8408F8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7DFD70-290B-4131-82BC-2337917D3F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8A709D-B984-4A9F-B7E3-714210DA2A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70" name="楕円 69">
          <a:extLst>
            <a:ext uri="{FF2B5EF4-FFF2-40B4-BE49-F238E27FC236}">
              <a16:creationId xmlns:a16="http://schemas.microsoft.com/office/drawing/2014/main" id="{6DB820DE-B389-4607-8412-2C6C157708DD}"/>
            </a:ext>
          </a:extLst>
        </xdr:cNvPr>
        <xdr:cNvSpPr/>
      </xdr:nvSpPr>
      <xdr:spPr>
        <a:xfrm>
          <a:off x="4584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17162</xdr:rowOff>
    </xdr:from>
    <xdr:ext cx="405111" cy="259045"/>
    <xdr:sp macro="" textlink="">
      <xdr:nvSpPr>
        <xdr:cNvPr id="71" name="【道路】&#10;有形固定資産減価償却率該当値テキスト">
          <a:extLst>
            <a:ext uri="{FF2B5EF4-FFF2-40B4-BE49-F238E27FC236}">
              <a16:creationId xmlns:a16="http://schemas.microsoft.com/office/drawing/2014/main" id="{9689F418-5749-40FE-A8E6-C28AC6223DA2}"/>
            </a:ext>
          </a:extLst>
        </xdr:cNvPr>
        <xdr:cNvSpPr txBox="1"/>
      </xdr:nvSpPr>
      <xdr:spPr>
        <a:xfrm>
          <a:off x="4673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57785</xdr:rowOff>
    </xdr:from>
    <xdr:to>
      <xdr:col>20</xdr:col>
      <xdr:colOff>38100</xdr:colOff>
      <xdr:row>39</xdr:row>
      <xdr:rowOff>159385</xdr:rowOff>
    </xdr:to>
    <xdr:sp macro="" textlink="">
      <xdr:nvSpPr>
        <xdr:cNvPr id="72" name="楕円 71">
          <a:extLst>
            <a:ext uri="{FF2B5EF4-FFF2-40B4-BE49-F238E27FC236}">
              <a16:creationId xmlns:a16="http://schemas.microsoft.com/office/drawing/2014/main" id="{CC342C19-159C-4415-9F7D-2388CFD561D8}"/>
            </a:ext>
          </a:extLst>
        </xdr:cNvPr>
        <xdr:cNvSpPr/>
      </xdr:nvSpPr>
      <xdr:spPr>
        <a:xfrm>
          <a:off x="3746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89535</xdr:rowOff>
    </xdr:from>
    <xdr:to>
      <xdr:col>24</xdr:col>
      <xdr:colOff>63500</xdr:colOff>
      <xdr:row>39</xdr:row>
      <xdr:rowOff>108585</xdr:rowOff>
    </xdr:to>
    <xdr:cxnSp macro="">
      <xdr:nvCxnSpPr>
        <xdr:cNvPr id="73" name="直線コネクタ 72">
          <a:extLst>
            <a:ext uri="{FF2B5EF4-FFF2-40B4-BE49-F238E27FC236}">
              <a16:creationId xmlns:a16="http://schemas.microsoft.com/office/drawing/2014/main" id="{98F7E053-3EBC-4C19-A9D3-7F8B682EA1AE}"/>
            </a:ext>
          </a:extLst>
        </xdr:cNvPr>
        <xdr:cNvCxnSpPr/>
      </xdr:nvCxnSpPr>
      <xdr:spPr>
        <a:xfrm flipV="1">
          <a:off x="3797300" y="67760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21590</xdr:rowOff>
    </xdr:from>
    <xdr:to>
      <xdr:col>15</xdr:col>
      <xdr:colOff>101600</xdr:colOff>
      <xdr:row>40</xdr:row>
      <xdr:rowOff>123190</xdr:rowOff>
    </xdr:to>
    <xdr:sp macro="" textlink="">
      <xdr:nvSpPr>
        <xdr:cNvPr id="74" name="楕円 73">
          <a:extLst>
            <a:ext uri="{FF2B5EF4-FFF2-40B4-BE49-F238E27FC236}">
              <a16:creationId xmlns:a16="http://schemas.microsoft.com/office/drawing/2014/main" id="{B617B7DD-EF8F-4852-8528-FB05FB10826E}"/>
            </a:ext>
          </a:extLst>
        </xdr:cNvPr>
        <xdr:cNvSpPr/>
      </xdr:nvSpPr>
      <xdr:spPr>
        <a:xfrm>
          <a:off x="2857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108585</xdr:rowOff>
    </xdr:from>
    <xdr:to>
      <xdr:col>19</xdr:col>
      <xdr:colOff>177800</xdr:colOff>
      <xdr:row>40</xdr:row>
      <xdr:rowOff>72390</xdr:rowOff>
    </xdr:to>
    <xdr:cxnSp macro="">
      <xdr:nvCxnSpPr>
        <xdr:cNvPr id="75" name="直線コネクタ 74">
          <a:extLst>
            <a:ext uri="{FF2B5EF4-FFF2-40B4-BE49-F238E27FC236}">
              <a16:creationId xmlns:a16="http://schemas.microsoft.com/office/drawing/2014/main" id="{B2822983-FB72-412E-BA96-57DBEBBCABAA}"/>
            </a:ext>
          </a:extLst>
        </xdr:cNvPr>
        <xdr:cNvCxnSpPr/>
      </xdr:nvCxnSpPr>
      <xdr:spPr>
        <a:xfrm flipV="1">
          <a:off x="2908300" y="679513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a:extLst>
            <a:ext uri="{FF2B5EF4-FFF2-40B4-BE49-F238E27FC236}">
              <a16:creationId xmlns:a16="http://schemas.microsoft.com/office/drawing/2014/main" id="{1DB116C5-ACA2-4DE7-9866-900B00216350}"/>
            </a:ext>
          </a:extLst>
        </xdr:cNvPr>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a:extLst>
            <a:ext uri="{FF2B5EF4-FFF2-40B4-BE49-F238E27FC236}">
              <a16:creationId xmlns:a16="http://schemas.microsoft.com/office/drawing/2014/main" id="{48F8F8A0-00F9-488B-8500-B6D2F460504D}"/>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150512</xdr:rowOff>
    </xdr:from>
    <xdr:ext cx="405111" cy="259045"/>
    <xdr:sp macro="" textlink="">
      <xdr:nvSpPr>
        <xdr:cNvPr id="78" name="n_1mainValue【道路】&#10;有形固定資産減価償却率">
          <a:extLst>
            <a:ext uri="{FF2B5EF4-FFF2-40B4-BE49-F238E27FC236}">
              <a16:creationId xmlns:a16="http://schemas.microsoft.com/office/drawing/2014/main" id="{95E4B487-676F-4F5D-9696-7C83567B43FC}"/>
            </a:ext>
          </a:extLst>
        </xdr:cNvPr>
        <xdr:cNvSpPr txBox="1"/>
      </xdr:nvSpPr>
      <xdr:spPr>
        <a:xfrm>
          <a:off x="3582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9" name="n_2mainValue【道路】&#10;有形固定資産減価償却率">
          <a:extLst>
            <a:ext uri="{FF2B5EF4-FFF2-40B4-BE49-F238E27FC236}">
              <a16:creationId xmlns:a16="http://schemas.microsoft.com/office/drawing/2014/main" id="{F419608B-B7C4-4B28-B48F-7082C62BD970}"/>
            </a:ext>
          </a:extLst>
        </xdr:cNvPr>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25134737-F454-471D-BC30-9CDBC685626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F2BF06B-D293-4E88-A1AF-DF90169C1F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9323714-DAE7-4A27-94B8-0998909310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8962CB81-3D59-4D8D-AC2B-9D2FDF03E9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5A74CCB-ECF8-4924-B282-844B22113C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3CF6614-2688-4668-A6CD-9F18205475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147C826-09FF-46D6-9696-9FBCAA21EE1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CC68190-FCF5-448D-AC20-C856EF4D5C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875F9089-FAF8-434D-BFB9-8118267EA68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1749E511-9EBF-43D1-B4B1-22C486FFC7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BA1E6B7-9970-411E-88DF-FB8D7F76EA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49654AA1-8BDC-4609-870C-44D7C32A49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5BA5BAA2-C0AF-46D9-A5FF-EF8EA6393B5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2EDB881C-E801-43A1-900D-7BE1CB002C5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78891EC-0661-4095-8D49-3F741AB1DC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9C04C62E-06ED-4711-B4B1-9A6DA70E031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7E74089-8C7E-4E79-8508-BE4AC5472EE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91902E8E-13E6-4D5A-9F90-F9D8A64E114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208D68D-2861-4188-A790-DA0DED6188C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485CC14-8E71-4945-A92C-077357CA4F9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BEF0501-982E-4AE6-9D45-AE991B3E3B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23F2D022-7A58-4C8A-A6E7-C8DD12B438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4212A46E-7BD5-40AE-A7C8-AF9DC72F4F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4E6DCC06-DA76-4DAF-8111-E80668532887}"/>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5567438C-3729-4DC7-B587-823B057EC716}"/>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23266D72-6BD7-4A01-887D-317002FD3A43}"/>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6151FFCD-4AFA-421B-B457-615F9A3E894A}"/>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F62CF3F6-C0D1-4CDF-BABD-9FD543249A1C}"/>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a:extLst>
            <a:ext uri="{FF2B5EF4-FFF2-40B4-BE49-F238E27FC236}">
              <a16:creationId xmlns:a16="http://schemas.microsoft.com/office/drawing/2014/main" id="{11B364AA-64AB-4802-9248-4CB67987AF16}"/>
            </a:ext>
          </a:extLst>
        </xdr:cNvPr>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772EF2B8-DCE5-4ADB-A02B-5ADC6DD81340}"/>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0479E894-0993-4B0B-85B3-3A3EBC269B1A}"/>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C7FED929-5BD8-4D5F-808D-F00CCD151E38}"/>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91A6E2B-D938-4A4D-B51D-A6440EDF277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136C7ED-26A8-4D0C-B778-DA7259AD0A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149B59A-2DF6-4AA4-BB1D-3B5817EB04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17D41DA-21EB-4FCA-BC95-E9910FAAD4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87F375E-4418-4BEC-A395-C586D7136C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90322</xdr:rowOff>
    </xdr:from>
    <xdr:to>
      <xdr:col>55</xdr:col>
      <xdr:colOff>50800</xdr:colOff>
      <xdr:row>40</xdr:row>
      <xdr:rowOff>20472</xdr:rowOff>
    </xdr:to>
    <xdr:sp macro="" textlink="">
      <xdr:nvSpPr>
        <xdr:cNvPr id="117" name="楕円 116">
          <a:extLst>
            <a:ext uri="{FF2B5EF4-FFF2-40B4-BE49-F238E27FC236}">
              <a16:creationId xmlns:a16="http://schemas.microsoft.com/office/drawing/2014/main" id="{B2DEAF54-AAA4-40C3-8168-EE49E54D994E}"/>
            </a:ext>
          </a:extLst>
        </xdr:cNvPr>
        <xdr:cNvSpPr/>
      </xdr:nvSpPr>
      <xdr:spPr>
        <a:xfrm>
          <a:off x="10426700" y="67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68749</xdr:rowOff>
    </xdr:from>
    <xdr:ext cx="534377" cy="259045"/>
    <xdr:sp macro="" textlink="">
      <xdr:nvSpPr>
        <xdr:cNvPr id="118" name="【道路】&#10;一人当たり延長該当値テキスト">
          <a:extLst>
            <a:ext uri="{FF2B5EF4-FFF2-40B4-BE49-F238E27FC236}">
              <a16:creationId xmlns:a16="http://schemas.microsoft.com/office/drawing/2014/main" id="{904818FA-0C61-4F0B-8505-F3C285C1B3CC}"/>
            </a:ext>
          </a:extLst>
        </xdr:cNvPr>
        <xdr:cNvSpPr txBox="1"/>
      </xdr:nvSpPr>
      <xdr:spPr>
        <a:xfrm>
          <a:off x="10515600" y="67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94666</xdr:rowOff>
    </xdr:from>
    <xdr:to>
      <xdr:col>50</xdr:col>
      <xdr:colOff>165100</xdr:colOff>
      <xdr:row>40</xdr:row>
      <xdr:rowOff>24816</xdr:rowOff>
    </xdr:to>
    <xdr:sp macro="" textlink="">
      <xdr:nvSpPr>
        <xdr:cNvPr id="119" name="楕円 118">
          <a:extLst>
            <a:ext uri="{FF2B5EF4-FFF2-40B4-BE49-F238E27FC236}">
              <a16:creationId xmlns:a16="http://schemas.microsoft.com/office/drawing/2014/main" id="{5005F355-3006-48DA-8A12-F1A4FD36A5B0}"/>
            </a:ext>
          </a:extLst>
        </xdr:cNvPr>
        <xdr:cNvSpPr/>
      </xdr:nvSpPr>
      <xdr:spPr>
        <a:xfrm>
          <a:off x="9588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141122</xdr:rowOff>
    </xdr:from>
    <xdr:to>
      <xdr:col>55</xdr:col>
      <xdr:colOff>0</xdr:colOff>
      <xdr:row>39</xdr:row>
      <xdr:rowOff>145466</xdr:rowOff>
    </xdr:to>
    <xdr:cxnSp macro="">
      <xdr:nvCxnSpPr>
        <xdr:cNvPr id="120" name="直線コネクタ 119">
          <a:extLst>
            <a:ext uri="{FF2B5EF4-FFF2-40B4-BE49-F238E27FC236}">
              <a16:creationId xmlns:a16="http://schemas.microsoft.com/office/drawing/2014/main" id="{1668DEC1-CD3C-48D7-8A9E-107FD88EE71C}"/>
            </a:ext>
          </a:extLst>
        </xdr:cNvPr>
        <xdr:cNvCxnSpPr/>
      </xdr:nvCxnSpPr>
      <xdr:spPr>
        <a:xfrm flipV="1">
          <a:off x="9639300" y="682767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1" name="n_1aveValue【道路】&#10;一人当たり延長">
          <a:extLst>
            <a:ext uri="{FF2B5EF4-FFF2-40B4-BE49-F238E27FC236}">
              <a16:creationId xmlns:a16="http://schemas.microsoft.com/office/drawing/2014/main" id="{4F6A06DF-4676-419A-A708-ADA4F84B98BA}"/>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2" name="n_2aveValue【道路】&#10;一人当たり延長">
          <a:extLst>
            <a:ext uri="{FF2B5EF4-FFF2-40B4-BE49-F238E27FC236}">
              <a16:creationId xmlns:a16="http://schemas.microsoft.com/office/drawing/2014/main" id="{C1E36B52-AC9D-46F9-B6C6-B8861BBB9281}"/>
            </a:ext>
          </a:extLst>
        </xdr:cNvPr>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15943</xdr:rowOff>
    </xdr:from>
    <xdr:ext cx="534377" cy="259045"/>
    <xdr:sp macro="" textlink="">
      <xdr:nvSpPr>
        <xdr:cNvPr id="123" name="n_1mainValue【道路】&#10;一人当たり延長">
          <a:extLst>
            <a:ext uri="{FF2B5EF4-FFF2-40B4-BE49-F238E27FC236}">
              <a16:creationId xmlns:a16="http://schemas.microsoft.com/office/drawing/2014/main" id="{D537F011-93BA-4E15-8C36-C866583C2622}"/>
            </a:ext>
          </a:extLst>
        </xdr:cNvPr>
        <xdr:cNvSpPr txBox="1"/>
      </xdr:nvSpPr>
      <xdr:spPr>
        <a:xfrm>
          <a:off x="9359411" y="6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26C10B81-C907-472F-A48E-4F5BA6244FF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6EC55820-1B80-432C-BC0D-AC008209E5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B1759EB-8B82-47C4-A7C9-A95A5AB30B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4F56A0FE-F974-4070-A342-38796CD764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4A95FCD0-37C5-4177-9349-A3ACA81C92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272D50D5-AB55-4755-9330-472BE0EB9F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B5610A7B-5937-40EA-AADB-9CEAC21EA0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67BE3F3-C7E1-4F6E-9738-43E8758CDC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C25B6B97-FDEA-4C2E-88DD-134DFD3656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B39E3AE0-CF73-433C-B03F-FCFD084760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id="{73AB4C76-B8AC-4F48-A29F-F77433D40E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id="{9538BA27-DC64-46AA-AB8D-747A7616E1B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id="{386983BF-D702-4DFC-B8E4-B5819DEFBF8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id="{89BF5B19-78A2-4E82-9862-43479ED771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id="{F357009D-9ED1-43E0-8E4E-B34A65E2F03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id="{B155B745-7017-4926-87A7-850A8B08CB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id="{290F3F38-CA21-4377-A841-0D7C72C0317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id="{5AD55821-C236-4148-83A8-66071580FE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id="{BE603C62-5398-42F5-9CD6-BECF6BCDC87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id="{84CFD289-0610-4950-84D8-109245249F4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id="{4B4A3B3B-2DCD-478E-8B5E-A941A68B60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id="{06A3C792-48D0-4B60-80A4-E7CEC783D87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6A442287-4FCC-48E6-8168-15EF37A74A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74DE3CAD-C3BA-4D7C-B228-6BFD7ACA0A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A7FD8578-AF01-490E-84BF-D2766AF161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id="{04E31554-4775-4A17-B5A6-2FC1094580A9}"/>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0" name="【橋りょう・トンネル】&#10;有形固定資産減価償却率最小値テキスト">
          <a:extLst>
            <a:ext uri="{FF2B5EF4-FFF2-40B4-BE49-F238E27FC236}">
              <a16:creationId xmlns:a16="http://schemas.microsoft.com/office/drawing/2014/main" id="{7EDC0E6F-B9E6-4ED6-9EEA-44D6B28B31AC}"/>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id="{00A35C07-DE27-4B4E-8504-14AA41457A2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2" name="【橋りょう・トンネル】&#10;有形固定資産減価償却率最大値テキスト">
          <a:extLst>
            <a:ext uri="{FF2B5EF4-FFF2-40B4-BE49-F238E27FC236}">
              <a16:creationId xmlns:a16="http://schemas.microsoft.com/office/drawing/2014/main" id="{FE4D69F6-1810-473E-ABA2-D9B79DE18A7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3" name="直線コネクタ 152">
          <a:extLst>
            <a:ext uri="{FF2B5EF4-FFF2-40B4-BE49-F238E27FC236}">
              <a16:creationId xmlns:a16="http://schemas.microsoft.com/office/drawing/2014/main" id="{40836A09-0F2C-409D-8E4C-D4546CB0781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A533EE0D-4D24-4145-BD7F-45A2569E929A}"/>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5" name="フローチャート: 判断 154">
          <a:extLst>
            <a:ext uri="{FF2B5EF4-FFF2-40B4-BE49-F238E27FC236}">
              <a16:creationId xmlns:a16="http://schemas.microsoft.com/office/drawing/2014/main" id="{8AB3D40C-AB22-4C73-AA01-2FD10AD66AB4}"/>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6" name="フローチャート: 判断 155">
          <a:extLst>
            <a:ext uri="{FF2B5EF4-FFF2-40B4-BE49-F238E27FC236}">
              <a16:creationId xmlns:a16="http://schemas.microsoft.com/office/drawing/2014/main" id="{E73105C9-640A-4F32-863F-7F2C5042AD19}"/>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7" name="フローチャート: 判断 156">
          <a:extLst>
            <a:ext uri="{FF2B5EF4-FFF2-40B4-BE49-F238E27FC236}">
              <a16:creationId xmlns:a16="http://schemas.microsoft.com/office/drawing/2014/main" id="{C2F4E578-A24B-4965-9DD2-1466982175B4}"/>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534C65B-CC04-4DDB-8C9D-D3FC0E1819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FE25C5F5-DAA9-459A-83D7-47FB7FEA9D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F6A87023-7A8F-47E2-B926-BB1C4BC433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5AEA463-62A2-4029-89EE-4F0B14D348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2D8D362-4EA0-4D8C-87E3-20F50C99F5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79828</xdr:rowOff>
    </xdr:from>
    <xdr:to>
      <xdr:col>24</xdr:col>
      <xdr:colOff>114300</xdr:colOff>
      <xdr:row>58</xdr:row>
      <xdr:rowOff>9978</xdr:rowOff>
    </xdr:to>
    <xdr:sp macro="" textlink="">
      <xdr:nvSpPr>
        <xdr:cNvPr id="163" name="楕円 162">
          <a:extLst>
            <a:ext uri="{FF2B5EF4-FFF2-40B4-BE49-F238E27FC236}">
              <a16:creationId xmlns:a16="http://schemas.microsoft.com/office/drawing/2014/main" id="{5DA5DF20-1FF5-4D5F-A855-7FF785312C93}"/>
            </a:ext>
          </a:extLst>
        </xdr:cNvPr>
        <xdr:cNvSpPr/>
      </xdr:nvSpPr>
      <xdr:spPr>
        <a:xfrm>
          <a:off x="4584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102705</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765A6410-F16C-4C6B-B1AC-937753A528E4}"/>
            </a:ext>
          </a:extLst>
        </xdr:cNvPr>
        <xdr:cNvSpPr txBox="1"/>
      </xdr:nvSpPr>
      <xdr:spPr>
        <a:xfrm>
          <a:off x="4673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65" name="楕円 164">
          <a:extLst>
            <a:ext uri="{FF2B5EF4-FFF2-40B4-BE49-F238E27FC236}">
              <a16:creationId xmlns:a16="http://schemas.microsoft.com/office/drawing/2014/main" id="{B5F991B1-F8A9-4D09-B1E8-A748E6D4512A}"/>
            </a:ext>
          </a:extLst>
        </xdr:cNvPr>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57</xdr:row>
      <xdr:rowOff>143691</xdr:rowOff>
    </xdr:to>
    <xdr:cxnSp macro="">
      <xdr:nvCxnSpPr>
        <xdr:cNvPr id="166" name="直線コネクタ 165">
          <a:extLst>
            <a:ext uri="{FF2B5EF4-FFF2-40B4-BE49-F238E27FC236}">
              <a16:creationId xmlns:a16="http://schemas.microsoft.com/office/drawing/2014/main" id="{14DB8DCC-0E62-4C54-96DD-6503CE357656}"/>
            </a:ext>
          </a:extLst>
        </xdr:cNvPr>
        <xdr:cNvCxnSpPr/>
      </xdr:nvCxnSpPr>
      <xdr:spPr>
        <a:xfrm flipV="1">
          <a:off x="3797300" y="99032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105954</xdr:rowOff>
    </xdr:from>
    <xdr:to>
      <xdr:col>15</xdr:col>
      <xdr:colOff>101600</xdr:colOff>
      <xdr:row>58</xdr:row>
      <xdr:rowOff>36104</xdr:rowOff>
    </xdr:to>
    <xdr:sp macro="" textlink="">
      <xdr:nvSpPr>
        <xdr:cNvPr id="167" name="楕円 166">
          <a:extLst>
            <a:ext uri="{FF2B5EF4-FFF2-40B4-BE49-F238E27FC236}">
              <a16:creationId xmlns:a16="http://schemas.microsoft.com/office/drawing/2014/main" id="{4B49B605-399B-450A-B403-B0FDA8847529}"/>
            </a:ext>
          </a:extLst>
        </xdr:cNvPr>
        <xdr:cNvSpPr/>
      </xdr:nvSpPr>
      <xdr:spPr>
        <a:xfrm>
          <a:off x="28575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57</xdr:row>
      <xdr:rowOff>156754</xdr:rowOff>
    </xdr:to>
    <xdr:cxnSp macro="">
      <xdr:nvCxnSpPr>
        <xdr:cNvPr id="168" name="直線コネクタ 167">
          <a:extLst>
            <a:ext uri="{FF2B5EF4-FFF2-40B4-BE49-F238E27FC236}">
              <a16:creationId xmlns:a16="http://schemas.microsoft.com/office/drawing/2014/main" id="{32E0592C-D92E-42FA-A653-FC6470FA00C5}"/>
            </a:ext>
          </a:extLst>
        </xdr:cNvPr>
        <xdr:cNvCxnSpPr/>
      </xdr:nvCxnSpPr>
      <xdr:spPr>
        <a:xfrm flipV="1">
          <a:off x="2908300" y="99163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7DE9FFDE-367F-47FC-85A8-30E9FB7BC10E}"/>
            </a:ext>
          </a:extLst>
        </xdr:cNvPr>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FA0603D7-F053-4B39-A37C-C8B2BA58366A}"/>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A48CECF2-AA4B-4C0A-A060-8E7986C2E82C}"/>
            </a:ext>
          </a:extLst>
        </xdr:cNvPr>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52631</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CA4B293E-32D4-4919-9964-C9312E848431}"/>
            </a:ext>
          </a:extLst>
        </xdr:cNvPr>
        <xdr:cNvSpPr txBox="1"/>
      </xdr:nvSpPr>
      <xdr:spPr>
        <a:xfrm>
          <a:off x="27057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94B68246-0470-46D3-87BD-A9AD75AC2A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1FDE0CA1-B90D-4BCF-9C38-20D946CE96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3995FB22-E522-4D6B-9013-243DDA7055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DC64E361-AA74-40F0-AC02-1600C72387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9DC196B8-4C89-47AD-ADBC-8899A62111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48C0509B-F0FE-40C3-ADD5-8027C7139C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B2450863-86C1-4C6B-892A-823146A543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30105D87-7B2D-4E2C-9E9E-9E616EF57D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63F80BD4-3DE0-4503-8496-9DE4BD0FE1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EE60F7B3-999F-488E-90A6-FF5D3690C5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58EAC92D-616A-48AA-84C1-FC7A6919A5F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9976E0EA-4942-4FD6-82C5-266A8604E82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3A9AD9E1-853F-430C-9694-F93F1A3691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a:extLst>
            <a:ext uri="{FF2B5EF4-FFF2-40B4-BE49-F238E27FC236}">
              <a16:creationId xmlns:a16="http://schemas.microsoft.com/office/drawing/2014/main" id="{77C1A188-BFEE-4931-87CC-D600673E5A9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D3E6BA3C-BAA4-4AB1-9A35-2015308EF2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7A812619-D732-4EF7-AD0C-8BEA1129DDD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C8688295-B34D-40C7-9FCD-16D25F3797E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BB63DA96-7302-4B3C-8380-841613338D3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D922BAAD-7563-41FF-BE86-D1C6FEF52A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13FA32E0-30AC-4A3B-96A8-44126544672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EDA13709-E9C6-4A00-A46F-F85C5828FE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a:extLst>
            <a:ext uri="{FF2B5EF4-FFF2-40B4-BE49-F238E27FC236}">
              <a16:creationId xmlns:a16="http://schemas.microsoft.com/office/drawing/2014/main" id="{6198F506-97AF-49C9-9BA4-826AF119C51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524D6F71-7E0F-4FA2-A6CF-75E8F9F202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6" name="直線コネクタ 195">
          <a:extLst>
            <a:ext uri="{FF2B5EF4-FFF2-40B4-BE49-F238E27FC236}">
              <a16:creationId xmlns:a16="http://schemas.microsoft.com/office/drawing/2014/main" id="{8400132A-49BA-4769-995F-D9C64946D861}"/>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7" name="【橋りょう・トンネル】&#10;一人当たり有形固定資産（償却資産）額最小値テキスト">
          <a:extLst>
            <a:ext uri="{FF2B5EF4-FFF2-40B4-BE49-F238E27FC236}">
              <a16:creationId xmlns:a16="http://schemas.microsoft.com/office/drawing/2014/main" id="{A470AE25-1D67-43E7-A6F7-1869A98DAF1B}"/>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8" name="直線コネクタ 197">
          <a:extLst>
            <a:ext uri="{FF2B5EF4-FFF2-40B4-BE49-F238E27FC236}">
              <a16:creationId xmlns:a16="http://schemas.microsoft.com/office/drawing/2014/main" id="{0BB273E7-D53B-4C0C-A62A-A3972067C747}"/>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6290C319-89D1-4AAF-ACB2-CFFA94B2D852}"/>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0" name="直線コネクタ 199">
          <a:extLst>
            <a:ext uri="{FF2B5EF4-FFF2-40B4-BE49-F238E27FC236}">
              <a16:creationId xmlns:a16="http://schemas.microsoft.com/office/drawing/2014/main" id="{925DDF36-DB99-4CE5-90C8-579B1553ADA4}"/>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1" name="【橋りょう・トンネル】&#10;一人当たり有形固定資産（償却資産）額平均値テキスト">
          <a:extLst>
            <a:ext uri="{FF2B5EF4-FFF2-40B4-BE49-F238E27FC236}">
              <a16:creationId xmlns:a16="http://schemas.microsoft.com/office/drawing/2014/main" id="{391EBEE7-A935-42CF-A0DB-E5762B6B6729}"/>
            </a:ext>
          </a:extLst>
        </xdr:cNvPr>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2" name="フローチャート: 判断 201">
          <a:extLst>
            <a:ext uri="{FF2B5EF4-FFF2-40B4-BE49-F238E27FC236}">
              <a16:creationId xmlns:a16="http://schemas.microsoft.com/office/drawing/2014/main" id="{94B826C6-1A98-40E0-BB9E-39C52773D76D}"/>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3" name="フローチャート: 判断 202">
          <a:extLst>
            <a:ext uri="{FF2B5EF4-FFF2-40B4-BE49-F238E27FC236}">
              <a16:creationId xmlns:a16="http://schemas.microsoft.com/office/drawing/2014/main" id="{C89DEDEA-FDAF-41F1-AAAE-0CF9B9A49F66}"/>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4" name="フローチャート: 判断 203">
          <a:extLst>
            <a:ext uri="{FF2B5EF4-FFF2-40B4-BE49-F238E27FC236}">
              <a16:creationId xmlns:a16="http://schemas.microsoft.com/office/drawing/2014/main" id="{CB6C9D33-B2D0-4DA1-BC45-D1F3BB0478E0}"/>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ADADBCD3-42CC-4C9F-A6B3-B42664A6E8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1518837-C331-4D59-BE76-FD15E4EFC10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4106A61-834A-45DC-B5D7-BBA9CC4782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437840B3-7059-4128-B54D-4946B3DF8B7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3EC7F6F-7404-47EF-AD55-313EC8A6E5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131738</xdr:rowOff>
    </xdr:from>
    <xdr:to>
      <xdr:col>55</xdr:col>
      <xdr:colOff>50800</xdr:colOff>
      <xdr:row>64</xdr:row>
      <xdr:rowOff>61888</xdr:rowOff>
    </xdr:to>
    <xdr:sp macro="" textlink="">
      <xdr:nvSpPr>
        <xdr:cNvPr id="210" name="楕円 209">
          <a:extLst>
            <a:ext uri="{FF2B5EF4-FFF2-40B4-BE49-F238E27FC236}">
              <a16:creationId xmlns:a16="http://schemas.microsoft.com/office/drawing/2014/main" id="{A6E001BC-6AC1-4070-B95B-083EBCA9F3AC}"/>
            </a:ext>
          </a:extLst>
        </xdr:cNvPr>
        <xdr:cNvSpPr/>
      </xdr:nvSpPr>
      <xdr:spPr>
        <a:xfrm>
          <a:off x="10426700" y="109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46665</xdr:rowOff>
    </xdr:from>
    <xdr:ext cx="534377" cy="259045"/>
    <xdr:sp macro="" textlink="">
      <xdr:nvSpPr>
        <xdr:cNvPr id="211" name="【橋りょう・トンネル】&#10;一人当たり有形固定資産（償却資産）額該当値テキスト">
          <a:extLst>
            <a:ext uri="{FF2B5EF4-FFF2-40B4-BE49-F238E27FC236}">
              <a16:creationId xmlns:a16="http://schemas.microsoft.com/office/drawing/2014/main" id="{A24ACADA-7462-4DBF-9CA1-5FA78078A70C}"/>
            </a:ext>
          </a:extLst>
        </xdr:cNvPr>
        <xdr:cNvSpPr txBox="1"/>
      </xdr:nvSpPr>
      <xdr:spPr>
        <a:xfrm>
          <a:off x="10515600" y="108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132397</xdr:rowOff>
    </xdr:from>
    <xdr:to>
      <xdr:col>50</xdr:col>
      <xdr:colOff>165100</xdr:colOff>
      <xdr:row>64</xdr:row>
      <xdr:rowOff>62547</xdr:rowOff>
    </xdr:to>
    <xdr:sp macro="" textlink="">
      <xdr:nvSpPr>
        <xdr:cNvPr id="212" name="楕円 211">
          <a:extLst>
            <a:ext uri="{FF2B5EF4-FFF2-40B4-BE49-F238E27FC236}">
              <a16:creationId xmlns:a16="http://schemas.microsoft.com/office/drawing/2014/main" id="{BA97B9E1-C904-466F-9AB6-3B9870240852}"/>
            </a:ext>
          </a:extLst>
        </xdr:cNvPr>
        <xdr:cNvSpPr/>
      </xdr:nvSpPr>
      <xdr:spPr>
        <a:xfrm>
          <a:off x="9588500" y="109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11088</xdr:rowOff>
    </xdr:from>
    <xdr:to>
      <xdr:col>55</xdr:col>
      <xdr:colOff>0</xdr:colOff>
      <xdr:row>64</xdr:row>
      <xdr:rowOff>11747</xdr:rowOff>
    </xdr:to>
    <xdr:cxnSp macro="">
      <xdr:nvCxnSpPr>
        <xdr:cNvPr id="213" name="直線コネクタ 212">
          <a:extLst>
            <a:ext uri="{FF2B5EF4-FFF2-40B4-BE49-F238E27FC236}">
              <a16:creationId xmlns:a16="http://schemas.microsoft.com/office/drawing/2014/main" id="{0B995523-2E37-41AD-8AFE-C964CF5BCD84}"/>
            </a:ext>
          </a:extLst>
        </xdr:cNvPr>
        <xdr:cNvCxnSpPr/>
      </xdr:nvCxnSpPr>
      <xdr:spPr>
        <a:xfrm flipV="1">
          <a:off x="9639300" y="10983888"/>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133176</xdr:rowOff>
    </xdr:from>
    <xdr:to>
      <xdr:col>46</xdr:col>
      <xdr:colOff>38100</xdr:colOff>
      <xdr:row>64</xdr:row>
      <xdr:rowOff>63326</xdr:rowOff>
    </xdr:to>
    <xdr:sp macro="" textlink="">
      <xdr:nvSpPr>
        <xdr:cNvPr id="214" name="楕円 213">
          <a:extLst>
            <a:ext uri="{FF2B5EF4-FFF2-40B4-BE49-F238E27FC236}">
              <a16:creationId xmlns:a16="http://schemas.microsoft.com/office/drawing/2014/main" id="{7CC00BD6-FFFF-4EFF-A251-79D3ED04EA1B}"/>
            </a:ext>
          </a:extLst>
        </xdr:cNvPr>
        <xdr:cNvSpPr/>
      </xdr:nvSpPr>
      <xdr:spPr>
        <a:xfrm>
          <a:off x="8699500" y="109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11747</xdr:rowOff>
    </xdr:from>
    <xdr:to>
      <xdr:col>50</xdr:col>
      <xdr:colOff>114300</xdr:colOff>
      <xdr:row>64</xdr:row>
      <xdr:rowOff>12526</xdr:rowOff>
    </xdr:to>
    <xdr:cxnSp macro="">
      <xdr:nvCxnSpPr>
        <xdr:cNvPr id="215" name="直線コネクタ 214">
          <a:extLst>
            <a:ext uri="{FF2B5EF4-FFF2-40B4-BE49-F238E27FC236}">
              <a16:creationId xmlns:a16="http://schemas.microsoft.com/office/drawing/2014/main" id="{FDFB3749-56D0-4AC2-9C13-8D985B45232D}"/>
            </a:ext>
          </a:extLst>
        </xdr:cNvPr>
        <xdr:cNvCxnSpPr/>
      </xdr:nvCxnSpPr>
      <xdr:spPr>
        <a:xfrm flipV="1">
          <a:off x="8750300" y="10984547"/>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DA219C76-1A0D-44F2-A521-6EA732E47FCF}"/>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B18AF4F7-297C-474C-9C99-8A51213F98F7}"/>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53674</xdr:rowOff>
    </xdr:from>
    <xdr:ext cx="534377" cy="259045"/>
    <xdr:sp macro="" textlink="">
      <xdr:nvSpPr>
        <xdr:cNvPr id="218" name="n_1mainValue【橋りょう・トンネル】&#10;一人当たり有形固定資産（償却資産）額">
          <a:extLst>
            <a:ext uri="{FF2B5EF4-FFF2-40B4-BE49-F238E27FC236}">
              <a16:creationId xmlns:a16="http://schemas.microsoft.com/office/drawing/2014/main" id="{E23A206E-9390-4751-9270-1C7E4262BA3F}"/>
            </a:ext>
          </a:extLst>
        </xdr:cNvPr>
        <xdr:cNvSpPr txBox="1"/>
      </xdr:nvSpPr>
      <xdr:spPr>
        <a:xfrm>
          <a:off x="9359411" y="110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54453</xdr:rowOff>
    </xdr:from>
    <xdr:ext cx="534377" cy="259045"/>
    <xdr:sp macro="" textlink="">
      <xdr:nvSpPr>
        <xdr:cNvPr id="219" name="n_2mainValue【橋りょう・トンネル】&#10;一人当たり有形固定資産（償却資産）額">
          <a:extLst>
            <a:ext uri="{FF2B5EF4-FFF2-40B4-BE49-F238E27FC236}">
              <a16:creationId xmlns:a16="http://schemas.microsoft.com/office/drawing/2014/main" id="{D134A3F2-79A2-4D1C-8D98-F4218FF8954E}"/>
            </a:ext>
          </a:extLst>
        </xdr:cNvPr>
        <xdr:cNvSpPr txBox="1"/>
      </xdr:nvSpPr>
      <xdr:spPr>
        <a:xfrm>
          <a:off x="8483111" y="110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CB033858-880F-4F61-96DA-969D6134B98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C6AB8759-7250-44E9-A669-2DCA4546EA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BDDD7F93-4011-4362-AB21-5A3C105835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EF9EBADB-197A-4398-A94E-D57B828F64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126EC400-F22B-4C41-A375-4E1BFE78DC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4F62EA2C-7D31-43FE-9720-58276B8E8B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746B1D37-42A8-417A-8E2A-F6B37447C5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A04CCE93-7ACA-40E3-AB0E-39DE7BB9804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8" name="正方形/長方形 227">
          <a:extLst>
            <a:ext uri="{FF2B5EF4-FFF2-40B4-BE49-F238E27FC236}">
              <a16:creationId xmlns:a16="http://schemas.microsoft.com/office/drawing/2014/main" id="{B8A2A585-DB2D-48B4-975D-09E0177B506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9" name="正方形/長方形 228">
          <a:extLst>
            <a:ext uri="{FF2B5EF4-FFF2-40B4-BE49-F238E27FC236}">
              <a16:creationId xmlns:a16="http://schemas.microsoft.com/office/drawing/2014/main" id="{E6A5E0B7-BB5F-49F6-BA93-8906E38CD1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0" name="正方形/長方形 229">
          <a:extLst>
            <a:ext uri="{FF2B5EF4-FFF2-40B4-BE49-F238E27FC236}">
              <a16:creationId xmlns:a16="http://schemas.microsoft.com/office/drawing/2014/main" id="{827A2EE0-4B26-44F9-B3D6-101C11E4F0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1" name="正方形/長方形 230">
          <a:extLst>
            <a:ext uri="{FF2B5EF4-FFF2-40B4-BE49-F238E27FC236}">
              <a16:creationId xmlns:a16="http://schemas.microsoft.com/office/drawing/2014/main" id="{BCD060C4-4A44-4837-9C99-69721491DA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2" name="正方形/長方形 231">
          <a:extLst>
            <a:ext uri="{FF2B5EF4-FFF2-40B4-BE49-F238E27FC236}">
              <a16:creationId xmlns:a16="http://schemas.microsoft.com/office/drawing/2014/main" id="{8ACB7217-7AD3-43C0-BEAB-9ADC3DB92B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3" name="正方形/長方形 232">
          <a:extLst>
            <a:ext uri="{FF2B5EF4-FFF2-40B4-BE49-F238E27FC236}">
              <a16:creationId xmlns:a16="http://schemas.microsoft.com/office/drawing/2014/main" id="{BD216F35-376B-4D85-AB3E-510345B9F8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4" name="正方形/長方形 233">
          <a:extLst>
            <a:ext uri="{FF2B5EF4-FFF2-40B4-BE49-F238E27FC236}">
              <a16:creationId xmlns:a16="http://schemas.microsoft.com/office/drawing/2014/main" id="{98EC984A-F898-4E32-827D-FABD85D930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5" name="正方形/長方形 234">
          <a:extLst>
            <a:ext uri="{FF2B5EF4-FFF2-40B4-BE49-F238E27FC236}">
              <a16:creationId xmlns:a16="http://schemas.microsoft.com/office/drawing/2014/main" id="{DFD1199D-83E6-4866-BA96-41762B1253E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6E023298-D71F-46A1-946B-737769A28F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37" name="正方形/長方形 236">
          <a:extLst>
            <a:ext uri="{FF2B5EF4-FFF2-40B4-BE49-F238E27FC236}">
              <a16:creationId xmlns:a16="http://schemas.microsoft.com/office/drawing/2014/main" id="{7680B9A2-570C-414B-9320-90482D2D1AEB}"/>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38" name="正方形/長方形 237">
          <a:extLst>
            <a:ext uri="{FF2B5EF4-FFF2-40B4-BE49-F238E27FC236}">
              <a16:creationId xmlns:a16="http://schemas.microsoft.com/office/drawing/2014/main" id="{8195D00F-E54A-46B9-8D8E-40480F527D7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39" name="正方形/長方形 238">
          <a:extLst>
            <a:ext uri="{FF2B5EF4-FFF2-40B4-BE49-F238E27FC236}">
              <a16:creationId xmlns:a16="http://schemas.microsoft.com/office/drawing/2014/main" id="{91BD27EE-5AFD-4C96-ABFE-0BB853CF7D81}"/>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40" name="正方形/長方形 239">
          <a:extLst>
            <a:ext uri="{FF2B5EF4-FFF2-40B4-BE49-F238E27FC236}">
              <a16:creationId xmlns:a16="http://schemas.microsoft.com/office/drawing/2014/main" id="{03938FB7-E401-48A6-A32B-2D4CA078749D}"/>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E2DA5E81-A5EC-4B76-A0D1-E52B83187C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id="{C0D614D7-901C-4C9A-A46F-AF00872068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43" name="正方形/長方形 242">
          <a:extLst>
            <a:ext uri="{FF2B5EF4-FFF2-40B4-BE49-F238E27FC236}">
              <a16:creationId xmlns:a16="http://schemas.microsoft.com/office/drawing/2014/main" id="{25E681D0-E9C0-46E7-BF78-410DD953D07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44" name="正方形/長方形 243">
          <a:extLst>
            <a:ext uri="{FF2B5EF4-FFF2-40B4-BE49-F238E27FC236}">
              <a16:creationId xmlns:a16="http://schemas.microsoft.com/office/drawing/2014/main" id="{F09495EB-258D-4ABF-AAA8-FD6A9A9A2C5E}"/>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45" name="正方形/長方形 244">
          <a:extLst>
            <a:ext uri="{FF2B5EF4-FFF2-40B4-BE49-F238E27FC236}">
              <a16:creationId xmlns:a16="http://schemas.microsoft.com/office/drawing/2014/main" id="{07744196-BDBD-453B-B904-751D7DB705DF}"/>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46" name="正方形/長方形 245">
          <a:extLst>
            <a:ext uri="{FF2B5EF4-FFF2-40B4-BE49-F238E27FC236}">
              <a16:creationId xmlns:a16="http://schemas.microsoft.com/office/drawing/2014/main" id="{9B39DA7F-710E-4192-A67F-F090C1D7E35E}"/>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8E559EF7-E6D0-49AB-A8D1-8A70BB3BA6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C40DF1E2-373F-473B-BFAD-12C97667A2D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F723FB50-22F7-44ED-AF4F-8B8B5A2CD6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E3BBE6CA-1AF4-42DB-8373-436BF3BEC2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FABC5B75-06FA-491A-87B5-E9B498DE62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73F6D59B-AB9A-4DFB-9EB8-05FC1EC5F3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8B9A63A1-111B-48C9-B7D3-AF99429C70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4382C6D8-B508-4958-A3DC-804FB9746C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7809EE50-2F67-40D8-8EB1-7AC6EAB5F0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a:extLst>
            <a:ext uri="{FF2B5EF4-FFF2-40B4-BE49-F238E27FC236}">
              <a16:creationId xmlns:a16="http://schemas.microsoft.com/office/drawing/2014/main" id="{BEEFFBAC-B6F0-40D3-9A0A-2909C40B3F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a:extLst>
            <a:ext uri="{FF2B5EF4-FFF2-40B4-BE49-F238E27FC236}">
              <a16:creationId xmlns:a16="http://schemas.microsoft.com/office/drawing/2014/main" id="{AD99A549-70BD-4D57-AD49-6BA55C184B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8" name="テキスト ボックス 257">
          <a:extLst>
            <a:ext uri="{FF2B5EF4-FFF2-40B4-BE49-F238E27FC236}">
              <a16:creationId xmlns:a16="http://schemas.microsoft.com/office/drawing/2014/main" id="{C4F11D8C-9499-4EBF-9BBA-2CC34DF67AE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9" name="直線コネクタ 258">
          <a:extLst>
            <a:ext uri="{FF2B5EF4-FFF2-40B4-BE49-F238E27FC236}">
              <a16:creationId xmlns:a16="http://schemas.microsoft.com/office/drawing/2014/main" id="{558A98A5-367C-4F37-9729-D2AEC696B91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0" name="テキスト ボックス 259">
          <a:extLst>
            <a:ext uri="{FF2B5EF4-FFF2-40B4-BE49-F238E27FC236}">
              <a16:creationId xmlns:a16="http://schemas.microsoft.com/office/drawing/2014/main" id="{BD98B1B7-D153-4223-9167-A307FE172E1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1" name="直線コネクタ 260">
          <a:extLst>
            <a:ext uri="{FF2B5EF4-FFF2-40B4-BE49-F238E27FC236}">
              <a16:creationId xmlns:a16="http://schemas.microsoft.com/office/drawing/2014/main" id="{30162BAA-3564-4740-892F-1E9C08B581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2" name="テキスト ボックス 261">
          <a:extLst>
            <a:ext uri="{FF2B5EF4-FFF2-40B4-BE49-F238E27FC236}">
              <a16:creationId xmlns:a16="http://schemas.microsoft.com/office/drawing/2014/main" id="{B9B91591-399D-4089-9D13-7C315D4CC5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a:extLst>
            <a:ext uri="{FF2B5EF4-FFF2-40B4-BE49-F238E27FC236}">
              <a16:creationId xmlns:a16="http://schemas.microsoft.com/office/drawing/2014/main" id="{DD5E17C9-D4B4-4624-A910-DA56355D86C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a:extLst>
            <a:ext uri="{FF2B5EF4-FFF2-40B4-BE49-F238E27FC236}">
              <a16:creationId xmlns:a16="http://schemas.microsoft.com/office/drawing/2014/main" id="{C9AAC75D-3248-4CBF-B5F1-DE92FAF9CB4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5" name="直線コネクタ 264">
          <a:extLst>
            <a:ext uri="{FF2B5EF4-FFF2-40B4-BE49-F238E27FC236}">
              <a16:creationId xmlns:a16="http://schemas.microsoft.com/office/drawing/2014/main" id="{D250A39B-806D-49B3-8436-C9A20C4118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6" name="テキスト ボックス 265">
          <a:extLst>
            <a:ext uri="{FF2B5EF4-FFF2-40B4-BE49-F238E27FC236}">
              <a16:creationId xmlns:a16="http://schemas.microsoft.com/office/drawing/2014/main" id="{435921DF-C9A1-42DA-A6DB-A63415E3476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7" name="直線コネクタ 266">
          <a:extLst>
            <a:ext uri="{FF2B5EF4-FFF2-40B4-BE49-F238E27FC236}">
              <a16:creationId xmlns:a16="http://schemas.microsoft.com/office/drawing/2014/main" id="{4861ED54-46A8-4187-A728-90A4668E54C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8" name="テキスト ボックス 267">
          <a:extLst>
            <a:ext uri="{FF2B5EF4-FFF2-40B4-BE49-F238E27FC236}">
              <a16:creationId xmlns:a16="http://schemas.microsoft.com/office/drawing/2014/main" id="{ECFD3762-09CB-4F7A-A31B-13835B1BD204}"/>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a:extLst>
            <a:ext uri="{FF2B5EF4-FFF2-40B4-BE49-F238E27FC236}">
              <a16:creationId xmlns:a16="http://schemas.microsoft.com/office/drawing/2014/main" id="{7CCCB4B0-3F6C-4393-B7B7-EDF46B98C1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a:extLst>
            <a:ext uri="{FF2B5EF4-FFF2-40B4-BE49-F238E27FC236}">
              <a16:creationId xmlns:a16="http://schemas.microsoft.com/office/drawing/2014/main" id="{DEB9AC42-D842-45CD-8908-40D1A692A6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認定こども園・幼稚園・保育所】&#10;有形固定資産減価償却率グラフ枠">
          <a:extLst>
            <a:ext uri="{FF2B5EF4-FFF2-40B4-BE49-F238E27FC236}">
              <a16:creationId xmlns:a16="http://schemas.microsoft.com/office/drawing/2014/main" id="{F3FBD459-23A0-4EF7-B040-26C57FEFA6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272" name="直線コネクタ 271">
          <a:extLst>
            <a:ext uri="{FF2B5EF4-FFF2-40B4-BE49-F238E27FC236}">
              <a16:creationId xmlns:a16="http://schemas.microsoft.com/office/drawing/2014/main" id="{4F3E94E6-709F-4C7F-A8E0-14F398BAA283}"/>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273" name="【認定こども園・幼稚園・保育所】&#10;有形固定資産減価償却率最小値テキスト">
          <a:extLst>
            <a:ext uri="{FF2B5EF4-FFF2-40B4-BE49-F238E27FC236}">
              <a16:creationId xmlns:a16="http://schemas.microsoft.com/office/drawing/2014/main" id="{0ED19BE4-3B2E-4E37-9B07-EAF927773958}"/>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274" name="直線コネクタ 273">
          <a:extLst>
            <a:ext uri="{FF2B5EF4-FFF2-40B4-BE49-F238E27FC236}">
              <a16:creationId xmlns:a16="http://schemas.microsoft.com/office/drawing/2014/main" id="{85E4AF8A-A69F-48AF-8A2C-89DF75D785E3}"/>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275" name="【認定こども園・幼稚園・保育所】&#10;有形固定資産減価償却率最大値テキスト">
          <a:extLst>
            <a:ext uri="{FF2B5EF4-FFF2-40B4-BE49-F238E27FC236}">
              <a16:creationId xmlns:a16="http://schemas.microsoft.com/office/drawing/2014/main" id="{529B6A4F-B576-4818-A298-B886AF7B584B}"/>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276" name="直線コネクタ 275">
          <a:extLst>
            <a:ext uri="{FF2B5EF4-FFF2-40B4-BE49-F238E27FC236}">
              <a16:creationId xmlns:a16="http://schemas.microsoft.com/office/drawing/2014/main" id="{82F1E7BE-9B10-422A-BD3C-58924A51DEFF}"/>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277" name="【認定こども園・幼稚園・保育所】&#10;有形固定資産減価償却率平均値テキスト">
          <a:extLst>
            <a:ext uri="{FF2B5EF4-FFF2-40B4-BE49-F238E27FC236}">
              <a16:creationId xmlns:a16="http://schemas.microsoft.com/office/drawing/2014/main" id="{6794287D-CD88-43C3-A97A-605B72FA1BCC}"/>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278" name="フローチャート: 判断 277">
          <a:extLst>
            <a:ext uri="{FF2B5EF4-FFF2-40B4-BE49-F238E27FC236}">
              <a16:creationId xmlns:a16="http://schemas.microsoft.com/office/drawing/2014/main" id="{D52B86CC-985A-453A-9228-B2D01464634E}"/>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279" name="フローチャート: 判断 278">
          <a:extLst>
            <a:ext uri="{FF2B5EF4-FFF2-40B4-BE49-F238E27FC236}">
              <a16:creationId xmlns:a16="http://schemas.microsoft.com/office/drawing/2014/main" id="{E7241A63-7C9F-47E6-8461-E45B13329805}"/>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280" name="フローチャート: 判断 279">
          <a:extLst>
            <a:ext uri="{FF2B5EF4-FFF2-40B4-BE49-F238E27FC236}">
              <a16:creationId xmlns:a16="http://schemas.microsoft.com/office/drawing/2014/main" id="{B7FE28B6-30E0-460A-8913-7D312ED5C92F}"/>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EFA3DAD4-B791-4DD3-B523-7869A8E13E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F7D733B9-5144-471F-8552-797598D3A79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7772D728-896B-42A2-B14B-BEFD0FB519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DDF0F955-242A-4EC3-91E9-8A35C688EB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97B5BD27-9261-4B36-8BC7-3C0A309DD2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286" name="楕円 285">
          <a:extLst>
            <a:ext uri="{FF2B5EF4-FFF2-40B4-BE49-F238E27FC236}">
              <a16:creationId xmlns:a16="http://schemas.microsoft.com/office/drawing/2014/main" id="{B6AF90EF-92F8-4599-88FA-8CBBA4BF3E50}"/>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287" name="【認定こども園・幼稚園・保育所】&#10;有形固定資産減価償却率該当値テキスト">
          <a:extLst>
            <a:ext uri="{FF2B5EF4-FFF2-40B4-BE49-F238E27FC236}">
              <a16:creationId xmlns:a16="http://schemas.microsoft.com/office/drawing/2014/main" id="{F110A23A-01E7-4CAB-B8B7-95B358CE8BF9}"/>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288" name="楕円 287">
          <a:extLst>
            <a:ext uri="{FF2B5EF4-FFF2-40B4-BE49-F238E27FC236}">
              <a16:creationId xmlns:a16="http://schemas.microsoft.com/office/drawing/2014/main" id="{63499043-4C30-4AF0-BA25-5618F61EBF53}"/>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112395</xdr:rowOff>
    </xdr:to>
    <xdr:cxnSp macro="">
      <xdr:nvCxnSpPr>
        <xdr:cNvPr id="289" name="直線コネクタ 288">
          <a:extLst>
            <a:ext uri="{FF2B5EF4-FFF2-40B4-BE49-F238E27FC236}">
              <a16:creationId xmlns:a16="http://schemas.microsoft.com/office/drawing/2014/main" id="{30CBFF0A-5E2D-48B2-9480-BF27ECE1F915}"/>
            </a:ext>
          </a:extLst>
        </xdr:cNvPr>
        <xdr:cNvCxnSpPr/>
      </xdr:nvCxnSpPr>
      <xdr:spPr>
        <a:xfrm flipV="1">
          <a:off x="15481300" y="62522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290" name="楕円 289">
          <a:extLst>
            <a:ext uri="{FF2B5EF4-FFF2-40B4-BE49-F238E27FC236}">
              <a16:creationId xmlns:a16="http://schemas.microsoft.com/office/drawing/2014/main" id="{8FE2D161-25C0-49F5-827E-EE1688C8F36E}"/>
            </a:ext>
          </a:extLst>
        </xdr:cNvPr>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144780</xdr:rowOff>
    </xdr:to>
    <xdr:cxnSp macro="">
      <xdr:nvCxnSpPr>
        <xdr:cNvPr id="291" name="直線コネクタ 290">
          <a:extLst>
            <a:ext uri="{FF2B5EF4-FFF2-40B4-BE49-F238E27FC236}">
              <a16:creationId xmlns:a16="http://schemas.microsoft.com/office/drawing/2014/main" id="{4D030DD1-0F33-4D8D-A399-035E1542B251}"/>
            </a:ext>
          </a:extLst>
        </xdr:cNvPr>
        <xdr:cNvCxnSpPr/>
      </xdr:nvCxnSpPr>
      <xdr:spPr>
        <a:xfrm flipV="1">
          <a:off x="14592300" y="6284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292" name="n_1aveValue【認定こども園・幼稚園・保育所】&#10;有形固定資産減価償却率">
          <a:extLst>
            <a:ext uri="{FF2B5EF4-FFF2-40B4-BE49-F238E27FC236}">
              <a16:creationId xmlns:a16="http://schemas.microsoft.com/office/drawing/2014/main" id="{8A0E68D9-8E3A-483C-896C-1355CF3A493E}"/>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293" name="n_2aveValue【認定こども園・幼稚園・保育所】&#10;有形固定資産減価償却率">
          <a:extLst>
            <a:ext uri="{FF2B5EF4-FFF2-40B4-BE49-F238E27FC236}">
              <a16:creationId xmlns:a16="http://schemas.microsoft.com/office/drawing/2014/main" id="{17C9DBDD-E452-4A5A-8389-93D5C83B02DF}"/>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294" name="n_1mainValue【認定こども園・幼稚園・保育所】&#10;有形固定資産減価償却率">
          <a:extLst>
            <a:ext uri="{FF2B5EF4-FFF2-40B4-BE49-F238E27FC236}">
              <a16:creationId xmlns:a16="http://schemas.microsoft.com/office/drawing/2014/main" id="{F42AF288-5BC8-441F-94C7-C05889F004BA}"/>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295" name="n_2mainValue【認定こども園・幼稚園・保育所】&#10;有形固定資産減価償却率">
          <a:extLst>
            <a:ext uri="{FF2B5EF4-FFF2-40B4-BE49-F238E27FC236}">
              <a16:creationId xmlns:a16="http://schemas.microsoft.com/office/drawing/2014/main" id="{9BB33662-5107-4B20-B36E-B059332FF8D1}"/>
            </a:ext>
          </a:extLst>
        </xdr:cNvPr>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6" name="正方形/長方形 295">
          <a:extLst>
            <a:ext uri="{FF2B5EF4-FFF2-40B4-BE49-F238E27FC236}">
              <a16:creationId xmlns:a16="http://schemas.microsoft.com/office/drawing/2014/main" id="{55503D7C-C6FC-479F-ABE2-5595D462B3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7" name="正方形/長方形 296">
          <a:extLst>
            <a:ext uri="{FF2B5EF4-FFF2-40B4-BE49-F238E27FC236}">
              <a16:creationId xmlns:a16="http://schemas.microsoft.com/office/drawing/2014/main" id="{629C6B50-183C-42DF-B81F-E9586694F1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8" name="正方形/長方形 297">
          <a:extLst>
            <a:ext uri="{FF2B5EF4-FFF2-40B4-BE49-F238E27FC236}">
              <a16:creationId xmlns:a16="http://schemas.microsoft.com/office/drawing/2014/main" id="{85C497B7-9B8D-4396-9AF8-01431EDB6B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9" name="正方形/長方形 298">
          <a:extLst>
            <a:ext uri="{FF2B5EF4-FFF2-40B4-BE49-F238E27FC236}">
              <a16:creationId xmlns:a16="http://schemas.microsoft.com/office/drawing/2014/main" id="{C2EB7687-98FA-4E56-B998-C02F773D14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0" name="正方形/長方形 299">
          <a:extLst>
            <a:ext uri="{FF2B5EF4-FFF2-40B4-BE49-F238E27FC236}">
              <a16:creationId xmlns:a16="http://schemas.microsoft.com/office/drawing/2014/main" id="{2F7BF134-3F67-4B95-B7B6-D1E75D6EF8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1" name="正方形/長方形 300">
          <a:extLst>
            <a:ext uri="{FF2B5EF4-FFF2-40B4-BE49-F238E27FC236}">
              <a16:creationId xmlns:a16="http://schemas.microsoft.com/office/drawing/2014/main" id="{7DA9AEED-28AC-4FBF-B79A-4BAD81677F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2" name="正方形/長方形 301">
          <a:extLst>
            <a:ext uri="{FF2B5EF4-FFF2-40B4-BE49-F238E27FC236}">
              <a16:creationId xmlns:a16="http://schemas.microsoft.com/office/drawing/2014/main" id="{8449F0D9-187E-4EFB-9CC6-BF78663E4B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3" name="正方形/長方形 302">
          <a:extLst>
            <a:ext uri="{FF2B5EF4-FFF2-40B4-BE49-F238E27FC236}">
              <a16:creationId xmlns:a16="http://schemas.microsoft.com/office/drawing/2014/main" id="{C86A8892-D238-4171-AA4C-8D484E0DED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4" name="テキスト ボックス 303">
          <a:extLst>
            <a:ext uri="{FF2B5EF4-FFF2-40B4-BE49-F238E27FC236}">
              <a16:creationId xmlns:a16="http://schemas.microsoft.com/office/drawing/2014/main" id="{FD13C93D-D359-4AB7-A009-8CD1DFB16F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5" name="直線コネクタ 304">
          <a:extLst>
            <a:ext uri="{FF2B5EF4-FFF2-40B4-BE49-F238E27FC236}">
              <a16:creationId xmlns:a16="http://schemas.microsoft.com/office/drawing/2014/main" id="{EA4BAB2A-812A-45A1-9E53-530216B444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6" name="直線コネクタ 305">
          <a:extLst>
            <a:ext uri="{FF2B5EF4-FFF2-40B4-BE49-F238E27FC236}">
              <a16:creationId xmlns:a16="http://schemas.microsoft.com/office/drawing/2014/main" id="{84112DBF-D530-4B6F-A64C-C4A672D0B3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7" name="テキスト ボックス 306">
          <a:extLst>
            <a:ext uri="{FF2B5EF4-FFF2-40B4-BE49-F238E27FC236}">
              <a16:creationId xmlns:a16="http://schemas.microsoft.com/office/drawing/2014/main" id="{E2580285-BD4F-4BF7-978B-3EDE0EB472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8" name="直線コネクタ 307">
          <a:extLst>
            <a:ext uri="{FF2B5EF4-FFF2-40B4-BE49-F238E27FC236}">
              <a16:creationId xmlns:a16="http://schemas.microsoft.com/office/drawing/2014/main" id="{D29B2B4D-C4D3-40B4-B722-5C60FE71B46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9" name="テキスト ボックス 308">
          <a:extLst>
            <a:ext uri="{FF2B5EF4-FFF2-40B4-BE49-F238E27FC236}">
              <a16:creationId xmlns:a16="http://schemas.microsoft.com/office/drawing/2014/main" id="{6CAB3F49-F0DE-46CE-885C-4CDFD3E687D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0" name="直線コネクタ 309">
          <a:extLst>
            <a:ext uri="{FF2B5EF4-FFF2-40B4-BE49-F238E27FC236}">
              <a16:creationId xmlns:a16="http://schemas.microsoft.com/office/drawing/2014/main" id="{CE517EC7-F7B5-4389-B264-075923538A2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1" name="テキスト ボックス 310">
          <a:extLst>
            <a:ext uri="{FF2B5EF4-FFF2-40B4-BE49-F238E27FC236}">
              <a16:creationId xmlns:a16="http://schemas.microsoft.com/office/drawing/2014/main" id="{293D8F74-5C9E-4730-A87E-A7C8AC20DA1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2" name="直線コネクタ 311">
          <a:extLst>
            <a:ext uri="{FF2B5EF4-FFF2-40B4-BE49-F238E27FC236}">
              <a16:creationId xmlns:a16="http://schemas.microsoft.com/office/drawing/2014/main" id="{49AEB0C6-40B7-454F-A687-72ECC3A1AD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3" name="テキスト ボックス 312">
          <a:extLst>
            <a:ext uri="{FF2B5EF4-FFF2-40B4-BE49-F238E27FC236}">
              <a16:creationId xmlns:a16="http://schemas.microsoft.com/office/drawing/2014/main" id="{145AB6E8-A53B-4281-B958-7D36CFA83F1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a:extLst>
            <a:ext uri="{FF2B5EF4-FFF2-40B4-BE49-F238E27FC236}">
              <a16:creationId xmlns:a16="http://schemas.microsoft.com/office/drawing/2014/main" id="{C2A92882-C2A0-43D5-B0E5-315B643A42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5" name="テキスト ボックス 314">
          <a:extLst>
            <a:ext uri="{FF2B5EF4-FFF2-40B4-BE49-F238E27FC236}">
              <a16:creationId xmlns:a16="http://schemas.microsoft.com/office/drawing/2014/main" id="{231F3ED6-DDD5-4869-97FF-5CEFA61207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認定こども園・幼稚園・保育所】&#10;一人当たり面積グラフ枠">
          <a:extLst>
            <a:ext uri="{FF2B5EF4-FFF2-40B4-BE49-F238E27FC236}">
              <a16:creationId xmlns:a16="http://schemas.microsoft.com/office/drawing/2014/main" id="{FE2DF68C-99CF-4F36-B82E-9E57B537C1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17" name="直線コネクタ 316">
          <a:extLst>
            <a:ext uri="{FF2B5EF4-FFF2-40B4-BE49-F238E27FC236}">
              <a16:creationId xmlns:a16="http://schemas.microsoft.com/office/drawing/2014/main" id="{3D2E77FE-322C-44C4-8D00-E63095F7435C}"/>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18" name="【認定こども園・幼稚園・保育所】&#10;一人当たり面積最小値テキスト">
          <a:extLst>
            <a:ext uri="{FF2B5EF4-FFF2-40B4-BE49-F238E27FC236}">
              <a16:creationId xmlns:a16="http://schemas.microsoft.com/office/drawing/2014/main" id="{4E887A71-75F3-4D5A-9DDD-A50E24673D1F}"/>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19" name="直線コネクタ 318">
          <a:extLst>
            <a:ext uri="{FF2B5EF4-FFF2-40B4-BE49-F238E27FC236}">
              <a16:creationId xmlns:a16="http://schemas.microsoft.com/office/drawing/2014/main" id="{AE55265F-3149-4368-A1ED-91909A3752F7}"/>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20" name="【認定こども園・幼稚園・保育所】&#10;一人当たり面積最大値テキスト">
          <a:extLst>
            <a:ext uri="{FF2B5EF4-FFF2-40B4-BE49-F238E27FC236}">
              <a16:creationId xmlns:a16="http://schemas.microsoft.com/office/drawing/2014/main" id="{E58E2DEE-9A3D-43BC-B93C-B244D5444551}"/>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21" name="直線コネクタ 320">
          <a:extLst>
            <a:ext uri="{FF2B5EF4-FFF2-40B4-BE49-F238E27FC236}">
              <a16:creationId xmlns:a16="http://schemas.microsoft.com/office/drawing/2014/main" id="{57900E60-8A33-4495-8F58-09F52D5CA314}"/>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22" name="【認定こども園・幼稚園・保育所】&#10;一人当たり面積平均値テキスト">
          <a:extLst>
            <a:ext uri="{FF2B5EF4-FFF2-40B4-BE49-F238E27FC236}">
              <a16:creationId xmlns:a16="http://schemas.microsoft.com/office/drawing/2014/main" id="{9AA53FCD-1EE9-4784-8B17-4CD590CAABAD}"/>
            </a:ext>
          </a:extLst>
        </xdr:cNvPr>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23" name="フローチャート: 判断 322">
          <a:extLst>
            <a:ext uri="{FF2B5EF4-FFF2-40B4-BE49-F238E27FC236}">
              <a16:creationId xmlns:a16="http://schemas.microsoft.com/office/drawing/2014/main" id="{F4D65641-918B-4A06-9472-302E63A79C20}"/>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24" name="フローチャート: 判断 323">
          <a:extLst>
            <a:ext uri="{FF2B5EF4-FFF2-40B4-BE49-F238E27FC236}">
              <a16:creationId xmlns:a16="http://schemas.microsoft.com/office/drawing/2014/main" id="{2181CCFB-B6AE-422A-89E5-1DE0FA208EAA}"/>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25" name="フローチャート: 判断 324">
          <a:extLst>
            <a:ext uri="{FF2B5EF4-FFF2-40B4-BE49-F238E27FC236}">
              <a16:creationId xmlns:a16="http://schemas.microsoft.com/office/drawing/2014/main" id="{750E1C5E-3857-4ED7-929D-586DBAC8104F}"/>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95014DB-F62C-462D-93FA-35AB8778FC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3B12CA22-C5CC-4367-A7EB-AF3E6D9252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5DF719F8-E373-4947-931B-F6C20D7086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8B4720D-6CF5-4C02-ABB6-9312C565BE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4039541-1FB6-4E4E-B259-8A26793195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331" name="楕円 330">
          <a:extLst>
            <a:ext uri="{FF2B5EF4-FFF2-40B4-BE49-F238E27FC236}">
              <a16:creationId xmlns:a16="http://schemas.microsoft.com/office/drawing/2014/main" id="{BE65A3C2-509A-4913-BA07-1EF79BD7B21E}"/>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332" name="【認定こども園・幼稚園・保育所】&#10;一人当たり面積該当値テキスト">
          <a:extLst>
            <a:ext uri="{FF2B5EF4-FFF2-40B4-BE49-F238E27FC236}">
              <a16:creationId xmlns:a16="http://schemas.microsoft.com/office/drawing/2014/main" id="{17EA95A6-E55E-4B86-8B07-A69F912A117D}"/>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333" name="楕円 332">
          <a:extLst>
            <a:ext uri="{FF2B5EF4-FFF2-40B4-BE49-F238E27FC236}">
              <a16:creationId xmlns:a16="http://schemas.microsoft.com/office/drawing/2014/main" id="{CB991FAA-D143-4506-84B4-C7519A93B4B9}"/>
            </a:ext>
          </a:extLst>
        </xdr:cNvPr>
        <xdr:cNvSpPr/>
      </xdr:nvSpPr>
      <xdr:spPr>
        <a:xfrm>
          <a:off x="21272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124206</xdr:rowOff>
    </xdr:to>
    <xdr:cxnSp macro="">
      <xdr:nvCxnSpPr>
        <xdr:cNvPr id="334" name="直線コネクタ 333">
          <a:extLst>
            <a:ext uri="{FF2B5EF4-FFF2-40B4-BE49-F238E27FC236}">
              <a16:creationId xmlns:a16="http://schemas.microsoft.com/office/drawing/2014/main" id="{052D4655-5B5D-438C-8032-76F8C101A53A}"/>
            </a:ext>
          </a:extLst>
        </xdr:cNvPr>
        <xdr:cNvCxnSpPr/>
      </xdr:nvCxnSpPr>
      <xdr:spPr>
        <a:xfrm flipV="1">
          <a:off x="21323300" y="697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335" name="楕円 334">
          <a:extLst>
            <a:ext uri="{FF2B5EF4-FFF2-40B4-BE49-F238E27FC236}">
              <a16:creationId xmlns:a16="http://schemas.microsoft.com/office/drawing/2014/main" id="{DDC53228-FC72-49C5-8D3B-294A5A80424E}"/>
            </a:ext>
          </a:extLst>
        </xdr:cNvPr>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149352</xdr:rowOff>
    </xdr:to>
    <xdr:cxnSp macro="">
      <xdr:nvCxnSpPr>
        <xdr:cNvPr id="336" name="直線コネクタ 335">
          <a:extLst>
            <a:ext uri="{FF2B5EF4-FFF2-40B4-BE49-F238E27FC236}">
              <a16:creationId xmlns:a16="http://schemas.microsoft.com/office/drawing/2014/main" id="{1EE36B12-10B5-4AB6-B25D-427C5CC334D8}"/>
            </a:ext>
          </a:extLst>
        </xdr:cNvPr>
        <xdr:cNvCxnSpPr/>
      </xdr:nvCxnSpPr>
      <xdr:spPr>
        <a:xfrm flipV="1">
          <a:off x="20434300" y="69822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37" name="n_1aveValue【認定こども園・幼稚園・保育所】&#10;一人当たり面積">
          <a:extLst>
            <a:ext uri="{FF2B5EF4-FFF2-40B4-BE49-F238E27FC236}">
              <a16:creationId xmlns:a16="http://schemas.microsoft.com/office/drawing/2014/main" id="{A3095BEB-35A7-4399-A979-0EE091393B12}"/>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38" name="n_2aveValue【認定こども園・幼稚園・保育所】&#10;一人当たり面積">
          <a:extLst>
            <a:ext uri="{FF2B5EF4-FFF2-40B4-BE49-F238E27FC236}">
              <a16:creationId xmlns:a16="http://schemas.microsoft.com/office/drawing/2014/main" id="{6A017B2D-3DAF-48F3-BC0F-6F1C42DE9A59}"/>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166133</xdr:rowOff>
    </xdr:from>
    <xdr:ext cx="469744" cy="259045"/>
    <xdr:sp macro="" textlink="">
      <xdr:nvSpPr>
        <xdr:cNvPr id="339" name="n_1mainValue【認定こども園・幼稚園・保育所】&#10;一人当たり面積">
          <a:extLst>
            <a:ext uri="{FF2B5EF4-FFF2-40B4-BE49-F238E27FC236}">
              <a16:creationId xmlns:a16="http://schemas.microsoft.com/office/drawing/2014/main" id="{64147803-2101-44D2-B72C-1358852C1886}"/>
            </a:ext>
          </a:extLst>
        </xdr:cNvPr>
        <xdr:cNvSpPr txBox="1"/>
      </xdr:nvSpPr>
      <xdr:spPr>
        <a:xfrm>
          <a:off x="210757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340" name="n_2mainValue【認定こども園・幼稚園・保育所】&#10;一人当たり面積">
          <a:extLst>
            <a:ext uri="{FF2B5EF4-FFF2-40B4-BE49-F238E27FC236}">
              <a16:creationId xmlns:a16="http://schemas.microsoft.com/office/drawing/2014/main" id="{CAE91449-0A5C-4001-80DC-EF0C069D53CE}"/>
            </a:ext>
          </a:extLst>
        </xdr:cNvPr>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a:extLst>
            <a:ext uri="{FF2B5EF4-FFF2-40B4-BE49-F238E27FC236}">
              <a16:creationId xmlns:a16="http://schemas.microsoft.com/office/drawing/2014/main" id="{423D8A3F-5B99-4FBB-AB0B-A28D0031E9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a:extLst>
            <a:ext uri="{FF2B5EF4-FFF2-40B4-BE49-F238E27FC236}">
              <a16:creationId xmlns:a16="http://schemas.microsoft.com/office/drawing/2014/main" id="{62974DAA-8F53-4CE5-8CC5-E76BC47C48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a:extLst>
            <a:ext uri="{FF2B5EF4-FFF2-40B4-BE49-F238E27FC236}">
              <a16:creationId xmlns:a16="http://schemas.microsoft.com/office/drawing/2014/main" id="{922F9DA3-C834-468C-AFE7-809F994C55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a:extLst>
            <a:ext uri="{FF2B5EF4-FFF2-40B4-BE49-F238E27FC236}">
              <a16:creationId xmlns:a16="http://schemas.microsoft.com/office/drawing/2014/main" id="{036AEA23-C8E4-4D2C-97E7-E4D58C7561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a:extLst>
            <a:ext uri="{FF2B5EF4-FFF2-40B4-BE49-F238E27FC236}">
              <a16:creationId xmlns:a16="http://schemas.microsoft.com/office/drawing/2014/main" id="{B403EFCA-EFA0-446E-A37A-F1AA439E55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a:extLst>
            <a:ext uri="{FF2B5EF4-FFF2-40B4-BE49-F238E27FC236}">
              <a16:creationId xmlns:a16="http://schemas.microsoft.com/office/drawing/2014/main" id="{04585419-BDAF-4DAB-BA05-2477374397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a:extLst>
            <a:ext uri="{FF2B5EF4-FFF2-40B4-BE49-F238E27FC236}">
              <a16:creationId xmlns:a16="http://schemas.microsoft.com/office/drawing/2014/main" id="{2D95C4E7-C71E-4713-AFEA-638E6D7594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a:extLst>
            <a:ext uri="{FF2B5EF4-FFF2-40B4-BE49-F238E27FC236}">
              <a16:creationId xmlns:a16="http://schemas.microsoft.com/office/drawing/2014/main" id="{71A82270-FEC2-4979-A26A-CF3BF3E1C2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a:extLst>
            <a:ext uri="{FF2B5EF4-FFF2-40B4-BE49-F238E27FC236}">
              <a16:creationId xmlns:a16="http://schemas.microsoft.com/office/drawing/2014/main" id="{082309E2-052E-427B-8022-2B9F474FD5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a:extLst>
            <a:ext uri="{FF2B5EF4-FFF2-40B4-BE49-F238E27FC236}">
              <a16:creationId xmlns:a16="http://schemas.microsoft.com/office/drawing/2014/main" id="{2299807B-56C9-4704-BC87-B5DE5E71D6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1" name="直線コネクタ 350">
          <a:extLst>
            <a:ext uri="{FF2B5EF4-FFF2-40B4-BE49-F238E27FC236}">
              <a16:creationId xmlns:a16="http://schemas.microsoft.com/office/drawing/2014/main" id="{EBA2CC42-E756-48AC-9214-D7AA4B29DE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2" name="テキスト ボックス 351">
          <a:extLst>
            <a:ext uri="{FF2B5EF4-FFF2-40B4-BE49-F238E27FC236}">
              <a16:creationId xmlns:a16="http://schemas.microsoft.com/office/drawing/2014/main" id="{C346DBBC-34B5-4B6E-97E8-F8B576DCFAE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3" name="直線コネクタ 352">
          <a:extLst>
            <a:ext uri="{FF2B5EF4-FFF2-40B4-BE49-F238E27FC236}">
              <a16:creationId xmlns:a16="http://schemas.microsoft.com/office/drawing/2014/main" id="{632F6A10-2B44-4C03-BD3D-3473EBA1AA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4" name="テキスト ボックス 353">
          <a:extLst>
            <a:ext uri="{FF2B5EF4-FFF2-40B4-BE49-F238E27FC236}">
              <a16:creationId xmlns:a16="http://schemas.microsoft.com/office/drawing/2014/main" id="{DCCB5A76-DEB7-4990-B720-C0E3D3C65C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5" name="直線コネクタ 354">
          <a:extLst>
            <a:ext uri="{FF2B5EF4-FFF2-40B4-BE49-F238E27FC236}">
              <a16:creationId xmlns:a16="http://schemas.microsoft.com/office/drawing/2014/main" id="{EC7EDC76-0BA0-475E-A3FA-EF58963E839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6" name="テキスト ボックス 355">
          <a:extLst>
            <a:ext uri="{FF2B5EF4-FFF2-40B4-BE49-F238E27FC236}">
              <a16:creationId xmlns:a16="http://schemas.microsoft.com/office/drawing/2014/main" id="{3A32D665-CB07-44D8-889B-452B45EC7E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7" name="直線コネクタ 356">
          <a:extLst>
            <a:ext uri="{FF2B5EF4-FFF2-40B4-BE49-F238E27FC236}">
              <a16:creationId xmlns:a16="http://schemas.microsoft.com/office/drawing/2014/main" id="{A21B2ECD-186E-4513-BFB2-06CF89E96FC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8" name="テキスト ボックス 357">
          <a:extLst>
            <a:ext uri="{FF2B5EF4-FFF2-40B4-BE49-F238E27FC236}">
              <a16:creationId xmlns:a16="http://schemas.microsoft.com/office/drawing/2014/main" id="{F4E75499-EAB9-4454-848C-2001F9CB856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9" name="直線コネクタ 358">
          <a:extLst>
            <a:ext uri="{FF2B5EF4-FFF2-40B4-BE49-F238E27FC236}">
              <a16:creationId xmlns:a16="http://schemas.microsoft.com/office/drawing/2014/main" id="{DA092B0E-29F4-4B51-B0E3-33C5DD1EE3D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0" name="テキスト ボックス 359">
          <a:extLst>
            <a:ext uri="{FF2B5EF4-FFF2-40B4-BE49-F238E27FC236}">
              <a16:creationId xmlns:a16="http://schemas.microsoft.com/office/drawing/2014/main" id="{385EC6C7-0DEF-4E3B-851E-B5B47BCC50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1" name="直線コネクタ 360">
          <a:extLst>
            <a:ext uri="{FF2B5EF4-FFF2-40B4-BE49-F238E27FC236}">
              <a16:creationId xmlns:a16="http://schemas.microsoft.com/office/drawing/2014/main" id="{520F15ED-5DA6-4FB6-803E-1B1B85B1F11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2" name="テキスト ボックス 361">
          <a:extLst>
            <a:ext uri="{FF2B5EF4-FFF2-40B4-BE49-F238E27FC236}">
              <a16:creationId xmlns:a16="http://schemas.microsoft.com/office/drawing/2014/main" id="{6F673EC4-5FE7-4F92-925A-7FFDC109F43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a:extLst>
            <a:ext uri="{FF2B5EF4-FFF2-40B4-BE49-F238E27FC236}">
              <a16:creationId xmlns:a16="http://schemas.microsoft.com/office/drawing/2014/main" id="{D122A7C9-5524-4D05-9E8C-66A79D877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C1FAA484-3843-4685-BD13-9DB373E428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学校施設】&#10;有形固定資産減価償却率グラフ枠">
          <a:extLst>
            <a:ext uri="{FF2B5EF4-FFF2-40B4-BE49-F238E27FC236}">
              <a16:creationId xmlns:a16="http://schemas.microsoft.com/office/drawing/2014/main" id="{0AF65905-E971-4F20-A732-CE24FE991E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366" name="直線コネクタ 365">
          <a:extLst>
            <a:ext uri="{FF2B5EF4-FFF2-40B4-BE49-F238E27FC236}">
              <a16:creationId xmlns:a16="http://schemas.microsoft.com/office/drawing/2014/main" id="{94758899-7C95-4CFD-A95D-2D5937863CCE}"/>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367" name="【学校施設】&#10;有形固定資産減価償却率最小値テキスト">
          <a:extLst>
            <a:ext uri="{FF2B5EF4-FFF2-40B4-BE49-F238E27FC236}">
              <a16:creationId xmlns:a16="http://schemas.microsoft.com/office/drawing/2014/main" id="{B17D1820-BB5F-4609-867E-E5F3CC66B585}"/>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368" name="直線コネクタ 367">
          <a:extLst>
            <a:ext uri="{FF2B5EF4-FFF2-40B4-BE49-F238E27FC236}">
              <a16:creationId xmlns:a16="http://schemas.microsoft.com/office/drawing/2014/main" id="{7AC6A4CD-59FA-4472-91C1-2D3A6420415B}"/>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369" name="【学校施設】&#10;有形固定資産減価償却率最大値テキスト">
          <a:extLst>
            <a:ext uri="{FF2B5EF4-FFF2-40B4-BE49-F238E27FC236}">
              <a16:creationId xmlns:a16="http://schemas.microsoft.com/office/drawing/2014/main" id="{F5ED97C3-5473-4BA6-A6EA-48431FCA43DB}"/>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370" name="直線コネクタ 369">
          <a:extLst>
            <a:ext uri="{FF2B5EF4-FFF2-40B4-BE49-F238E27FC236}">
              <a16:creationId xmlns:a16="http://schemas.microsoft.com/office/drawing/2014/main" id="{869DF2BD-76AD-4189-9782-7F42ECD1405A}"/>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371" name="【学校施設】&#10;有形固定資産減価償却率平均値テキスト">
          <a:extLst>
            <a:ext uri="{FF2B5EF4-FFF2-40B4-BE49-F238E27FC236}">
              <a16:creationId xmlns:a16="http://schemas.microsoft.com/office/drawing/2014/main" id="{C89F3319-E58A-4FD4-98C5-FA4F5780CD5A}"/>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372" name="フローチャート: 判断 371">
          <a:extLst>
            <a:ext uri="{FF2B5EF4-FFF2-40B4-BE49-F238E27FC236}">
              <a16:creationId xmlns:a16="http://schemas.microsoft.com/office/drawing/2014/main" id="{1DDC6B62-6A14-4E71-8A2B-C44D3D811946}"/>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373" name="フローチャート: 判断 372">
          <a:extLst>
            <a:ext uri="{FF2B5EF4-FFF2-40B4-BE49-F238E27FC236}">
              <a16:creationId xmlns:a16="http://schemas.microsoft.com/office/drawing/2014/main" id="{096460C1-A563-4C66-966D-A47C4EEE46E5}"/>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74" name="フローチャート: 判断 373">
          <a:extLst>
            <a:ext uri="{FF2B5EF4-FFF2-40B4-BE49-F238E27FC236}">
              <a16:creationId xmlns:a16="http://schemas.microsoft.com/office/drawing/2014/main" id="{4F7A4309-3E3F-4864-84C7-7B71B37467C6}"/>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D55EC88F-BDB9-43DD-9CB0-B13F6B838D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F624ACD4-759C-4A13-BC4D-124832D38B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98EEE54F-3026-4B68-9FE2-31AA40C79E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5AF879BF-FC6A-46DF-86AC-43D23AEE06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499CE335-F69E-4D07-AB20-6080A51B2D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60234</xdr:rowOff>
    </xdr:from>
    <xdr:to>
      <xdr:col>85</xdr:col>
      <xdr:colOff>177800</xdr:colOff>
      <xdr:row>59</xdr:row>
      <xdr:rowOff>161834</xdr:rowOff>
    </xdr:to>
    <xdr:sp macro="" textlink="">
      <xdr:nvSpPr>
        <xdr:cNvPr id="380" name="楕円 379">
          <a:extLst>
            <a:ext uri="{FF2B5EF4-FFF2-40B4-BE49-F238E27FC236}">
              <a16:creationId xmlns:a16="http://schemas.microsoft.com/office/drawing/2014/main" id="{F7D018BF-DCEE-4033-BFE7-3372082FDC1D}"/>
            </a:ext>
          </a:extLst>
        </xdr:cNvPr>
        <xdr:cNvSpPr/>
      </xdr:nvSpPr>
      <xdr:spPr>
        <a:xfrm>
          <a:off x="16268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38661</xdr:rowOff>
    </xdr:from>
    <xdr:ext cx="405111" cy="259045"/>
    <xdr:sp macro="" textlink="">
      <xdr:nvSpPr>
        <xdr:cNvPr id="381" name="【学校施設】&#10;有形固定資産減価償却率該当値テキスト">
          <a:extLst>
            <a:ext uri="{FF2B5EF4-FFF2-40B4-BE49-F238E27FC236}">
              <a16:creationId xmlns:a16="http://schemas.microsoft.com/office/drawing/2014/main" id="{11754200-8B0A-4C94-892F-3AABE1C21B5F}"/>
            </a:ext>
          </a:extLst>
        </xdr:cNvPr>
        <xdr:cNvSpPr txBox="1"/>
      </xdr:nvSpPr>
      <xdr:spPr>
        <a:xfrm>
          <a:off x="16357600"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382" name="楕円 381">
          <a:extLst>
            <a:ext uri="{FF2B5EF4-FFF2-40B4-BE49-F238E27FC236}">
              <a16:creationId xmlns:a16="http://schemas.microsoft.com/office/drawing/2014/main" id="{3CCC0A01-B1D3-44F6-8FF4-99C2AFC9EDE0}"/>
            </a:ext>
          </a:extLst>
        </xdr:cNvPr>
        <xdr:cNvSpPr/>
      </xdr:nvSpPr>
      <xdr:spPr>
        <a:xfrm>
          <a:off x="1543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111034</xdr:rowOff>
    </xdr:from>
    <xdr:to>
      <xdr:col>85</xdr:col>
      <xdr:colOff>127000</xdr:colOff>
      <xdr:row>59</xdr:row>
      <xdr:rowOff>127363</xdr:rowOff>
    </xdr:to>
    <xdr:cxnSp macro="">
      <xdr:nvCxnSpPr>
        <xdr:cNvPr id="383" name="直線コネクタ 382">
          <a:extLst>
            <a:ext uri="{FF2B5EF4-FFF2-40B4-BE49-F238E27FC236}">
              <a16:creationId xmlns:a16="http://schemas.microsoft.com/office/drawing/2014/main" id="{5D7D2D1A-C7FE-44A3-B045-F165AA3CBD71}"/>
            </a:ext>
          </a:extLst>
        </xdr:cNvPr>
        <xdr:cNvCxnSpPr/>
      </xdr:nvCxnSpPr>
      <xdr:spPr>
        <a:xfrm flipV="1">
          <a:off x="15481300" y="102265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384" name="楕円 383">
          <a:extLst>
            <a:ext uri="{FF2B5EF4-FFF2-40B4-BE49-F238E27FC236}">
              <a16:creationId xmlns:a16="http://schemas.microsoft.com/office/drawing/2014/main" id="{B33A7694-0D83-4DD3-9C79-4648F7EA04C6}"/>
            </a:ext>
          </a:extLst>
        </xdr:cNvPr>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153488</xdr:rowOff>
    </xdr:to>
    <xdr:cxnSp macro="">
      <xdr:nvCxnSpPr>
        <xdr:cNvPr id="385" name="直線コネクタ 384">
          <a:extLst>
            <a:ext uri="{FF2B5EF4-FFF2-40B4-BE49-F238E27FC236}">
              <a16:creationId xmlns:a16="http://schemas.microsoft.com/office/drawing/2014/main" id="{A594E36F-E020-42CA-9629-F0133827107E}"/>
            </a:ext>
          </a:extLst>
        </xdr:cNvPr>
        <xdr:cNvCxnSpPr/>
      </xdr:nvCxnSpPr>
      <xdr:spPr>
        <a:xfrm flipV="1">
          <a:off x="14592300" y="102429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386" name="n_1aveValue【学校施設】&#10;有形固定資産減価償却率">
          <a:extLst>
            <a:ext uri="{FF2B5EF4-FFF2-40B4-BE49-F238E27FC236}">
              <a16:creationId xmlns:a16="http://schemas.microsoft.com/office/drawing/2014/main" id="{DF82F6FF-EDC7-447E-8406-C675C96A60C2}"/>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387" name="n_2aveValue【学校施設】&#10;有形固定資産減価償却率">
          <a:extLst>
            <a:ext uri="{FF2B5EF4-FFF2-40B4-BE49-F238E27FC236}">
              <a16:creationId xmlns:a16="http://schemas.microsoft.com/office/drawing/2014/main" id="{6658D83B-3D4F-4F38-917F-867ADBD245DC}"/>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169290</xdr:rowOff>
    </xdr:from>
    <xdr:ext cx="405111" cy="259045"/>
    <xdr:sp macro="" textlink="">
      <xdr:nvSpPr>
        <xdr:cNvPr id="388" name="n_1mainValue【学校施設】&#10;有形固定資産減価償却率">
          <a:extLst>
            <a:ext uri="{FF2B5EF4-FFF2-40B4-BE49-F238E27FC236}">
              <a16:creationId xmlns:a16="http://schemas.microsoft.com/office/drawing/2014/main" id="{A05E8493-1AEF-4B41-808A-67F1EE622716}"/>
            </a:ext>
          </a:extLst>
        </xdr:cNvPr>
        <xdr:cNvSpPr txBox="1"/>
      </xdr:nvSpPr>
      <xdr:spPr>
        <a:xfrm>
          <a:off x="152660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389" name="n_2mainValue【学校施設】&#10;有形固定資産減価償却率">
          <a:extLst>
            <a:ext uri="{FF2B5EF4-FFF2-40B4-BE49-F238E27FC236}">
              <a16:creationId xmlns:a16="http://schemas.microsoft.com/office/drawing/2014/main" id="{E9656463-2A0D-49C8-AEF8-179CE69B78E7}"/>
            </a:ext>
          </a:extLst>
        </xdr:cNvPr>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4FF86495-379E-4ECD-AA9D-305323841A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899ACAB7-5DDD-40A0-B83A-CD29A08BB1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FB4DE92F-A7E3-4FBB-8EC8-5AC757C76C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50D8104F-A579-4DDD-BF03-5B61EC8DF0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891EB958-5AA5-4E2E-8C99-5336DEFDCF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05BC6126-9F1A-4D13-919E-48AF2D3EFD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053151BC-878E-4188-A186-93BE86A28A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5125A8F2-7363-47DB-B589-67C2AA233D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a:extLst>
            <a:ext uri="{FF2B5EF4-FFF2-40B4-BE49-F238E27FC236}">
              <a16:creationId xmlns:a16="http://schemas.microsoft.com/office/drawing/2014/main" id="{FD07AEBF-9594-4E35-A2D8-DCD3BBCFD4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a:extLst>
            <a:ext uri="{FF2B5EF4-FFF2-40B4-BE49-F238E27FC236}">
              <a16:creationId xmlns:a16="http://schemas.microsoft.com/office/drawing/2014/main" id="{E250E018-EF4D-44A4-BA61-D0A28283C62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1C68045E-7379-4C6C-9C34-0191489AD44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1" name="直線コネクタ 400">
          <a:extLst>
            <a:ext uri="{FF2B5EF4-FFF2-40B4-BE49-F238E27FC236}">
              <a16:creationId xmlns:a16="http://schemas.microsoft.com/office/drawing/2014/main" id="{D4DCF00A-9597-4D3D-94BA-F121790240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2" name="テキスト ボックス 401">
          <a:extLst>
            <a:ext uri="{FF2B5EF4-FFF2-40B4-BE49-F238E27FC236}">
              <a16:creationId xmlns:a16="http://schemas.microsoft.com/office/drawing/2014/main" id="{A2BFEA09-F842-48F9-A2F5-513814177EB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3" name="直線コネクタ 402">
          <a:extLst>
            <a:ext uri="{FF2B5EF4-FFF2-40B4-BE49-F238E27FC236}">
              <a16:creationId xmlns:a16="http://schemas.microsoft.com/office/drawing/2014/main" id="{79CE3A73-703A-443D-822B-435762E777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4" name="テキスト ボックス 403">
          <a:extLst>
            <a:ext uri="{FF2B5EF4-FFF2-40B4-BE49-F238E27FC236}">
              <a16:creationId xmlns:a16="http://schemas.microsoft.com/office/drawing/2014/main" id="{1632B064-D454-4105-95C2-C9E8D67029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5" name="直線コネクタ 404">
          <a:extLst>
            <a:ext uri="{FF2B5EF4-FFF2-40B4-BE49-F238E27FC236}">
              <a16:creationId xmlns:a16="http://schemas.microsoft.com/office/drawing/2014/main" id="{5381E545-36C1-4248-AF4C-626FCB29B10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6" name="テキスト ボックス 405">
          <a:extLst>
            <a:ext uri="{FF2B5EF4-FFF2-40B4-BE49-F238E27FC236}">
              <a16:creationId xmlns:a16="http://schemas.microsoft.com/office/drawing/2014/main" id="{FE53ED82-4785-4B9E-9BB2-BE67DFF6C5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7" name="直線コネクタ 406">
          <a:extLst>
            <a:ext uri="{FF2B5EF4-FFF2-40B4-BE49-F238E27FC236}">
              <a16:creationId xmlns:a16="http://schemas.microsoft.com/office/drawing/2014/main" id="{BABA8CDE-98F3-4FD5-A84F-B96C22696DE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8" name="テキスト ボックス 407">
          <a:extLst>
            <a:ext uri="{FF2B5EF4-FFF2-40B4-BE49-F238E27FC236}">
              <a16:creationId xmlns:a16="http://schemas.microsoft.com/office/drawing/2014/main" id="{36AD794E-8080-40F8-8E15-7355D505216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a:extLst>
            <a:ext uri="{FF2B5EF4-FFF2-40B4-BE49-F238E27FC236}">
              <a16:creationId xmlns:a16="http://schemas.microsoft.com/office/drawing/2014/main" id="{4BB4E89B-AD81-47C2-8C35-A5D91FFC1C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a:extLst>
            <a:ext uri="{FF2B5EF4-FFF2-40B4-BE49-F238E27FC236}">
              <a16:creationId xmlns:a16="http://schemas.microsoft.com/office/drawing/2014/main" id="{9584383E-D2D6-4EAC-BB90-1D6A09457B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学校施設】&#10;一人当たり面積グラフ枠">
          <a:extLst>
            <a:ext uri="{FF2B5EF4-FFF2-40B4-BE49-F238E27FC236}">
              <a16:creationId xmlns:a16="http://schemas.microsoft.com/office/drawing/2014/main" id="{F6AD9C09-0FC6-47E5-B9CF-8726103723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12" name="直線コネクタ 411">
          <a:extLst>
            <a:ext uri="{FF2B5EF4-FFF2-40B4-BE49-F238E27FC236}">
              <a16:creationId xmlns:a16="http://schemas.microsoft.com/office/drawing/2014/main" id="{F58DC9CB-71EB-419B-8A7B-F0EE7AA23BB8}"/>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13" name="【学校施設】&#10;一人当たり面積最小値テキスト">
          <a:extLst>
            <a:ext uri="{FF2B5EF4-FFF2-40B4-BE49-F238E27FC236}">
              <a16:creationId xmlns:a16="http://schemas.microsoft.com/office/drawing/2014/main" id="{E85F91F0-E5A6-4F08-A070-C510F33CA7F7}"/>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14" name="直線コネクタ 413">
          <a:extLst>
            <a:ext uri="{FF2B5EF4-FFF2-40B4-BE49-F238E27FC236}">
              <a16:creationId xmlns:a16="http://schemas.microsoft.com/office/drawing/2014/main" id="{F04FF50F-32C5-4DB5-BBF4-E771FFE5FF75}"/>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15" name="【学校施設】&#10;一人当たり面積最大値テキスト">
          <a:extLst>
            <a:ext uri="{FF2B5EF4-FFF2-40B4-BE49-F238E27FC236}">
              <a16:creationId xmlns:a16="http://schemas.microsoft.com/office/drawing/2014/main" id="{4E90875F-4022-4429-B59F-2D1301721208}"/>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16" name="直線コネクタ 415">
          <a:extLst>
            <a:ext uri="{FF2B5EF4-FFF2-40B4-BE49-F238E27FC236}">
              <a16:creationId xmlns:a16="http://schemas.microsoft.com/office/drawing/2014/main" id="{4ECF0E59-56B6-4BBC-BCF7-C8932AEFB1C7}"/>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17" name="【学校施設】&#10;一人当たり面積平均値テキスト">
          <a:extLst>
            <a:ext uri="{FF2B5EF4-FFF2-40B4-BE49-F238E27FC236}">
              <a16:creationId xmlns:a16="http://schemas.microsoft.com/office/drawing/2014/main" id="{F392FA12-2A04-4C5E-8800-34010065888F}"/>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18" name="フローチャート: 判断 417">
          <a:extLst>
            <a:ext uri="{FF2B5EF4-FFF2-40B4-BE49-F238E27FC236}">
              <a16:creationId xmlns:a16="http://schemas.microsoft.com/office/drawing/2014/main" id="{D040115A-B0D7-4ABE-A9E6-A30FA79A3C77}"/>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19" name="フローチャート: 判断 418">
          <a:extLst>
            <a:ext uri="{FF2B5EF4-FFF2-40B4-BE49-F238E27FC236}">
              <a16:creationId xmlns:a16="http://schemas.microsoft.com/office/drawing/2014/main" id="{DB461580-4139-4A9A-89F9-7007398C5822}"/>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0" name="フローチャート: 判断 419">
          <a:extLst>
            <a:ext uri="{FF2B5EF4-FFF2-40B4-BE49-F238E27FC236}">
              <a16:creationId xmlns:a16="http://schemas.microsoft.com/office/drawing/2014/main" id="{5A365654-2D82-4337-815E-D65953A3718E}"/>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ADDDE595-978C-40C7-8DF0-624D04720F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8C4809C-DCF0-4B97-9FC5-2BE12E7865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C04A65-1C44-4B14-AD16-EF714C8C84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4A70A58B-5CB2-48E9-8717-33B137C062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27201470-0ABB-4D45-A240-15C39AF01D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84531</xdr:rowOff>
    </xdr:from>
    <xdr:to>
      <xdr:col>116</xdr:col>
      <xdr:colOff>114300</xdr:colOff>
      <xdr:row>62</xdr:row>
      <xdr:rowOff>14681</xdr:rowOff>
    </xdr:to>
    <xdr:sp macro="" textlink="">
      <xdr:nvSpPr>
        <xdr:cNvPr id="426" name="楕円 425">
          <a:extLst>
            <a:ext uri="{FF2B5EF4-FFF2-40B4-BE49-F238E27FC236}">
              <a16:creationId xmlns:a16="http://schemas.microsoft.com/office/drawing/2014/main" id="{AE817A6E-98E7-4A27-A453-ECB70BDF98C9}"/>
            </a:ext>
          </a:extLst>
        </xdr:cNvPr>
        <xdr:cNvSpPr/>
      </xdr:nvSpPr>
      <xdr:spPr>
        <a:xfrm>
          <a:off x="22110700" y="105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62958</xdr:rowOff>
    </xdr:from>
    <xdr:ext cx="469744" cy="259045"/>
    <xdr:sp macro="" textlink="">
      <xdr:nvSpPr>
        <xdr:cNvPr id="427" name="【学校施設】&#10;一人当たり面積該当値テキスト">
          <a:extLst>
            <a:ext uri="{FF2B5EF4-FFF2-40B4-BE49-F238E27FC236}">
              <a16:creationId xmlns:a16="http://schemas.microsoft.com/office/drawing/2014/main" id="{1A694930-6C2F-470A-A3A1-E497CA03D360}"/>
            </a:ext>
          </a:extLst>
        </xdr:cNvPr>
        <xdr:cNvSpPr txBox="1"/>
      </xdr:nvSpPr>
      <xdr:spPr>
        <a:xfrm>
          <a:off x="22199600" y="105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428" name="楕円 427">
          <a:extLst>
            <a:ext uri="{FF2B5EF4-FFF2-40B4-BE49-F238E27FC236}">
              <a16:creationId xmlns:a16="http://schemas.microsoft.com/office/drawing/2014/main" id="{A01DE384-521B-4BAD-98C7-3456DF9CBCDB}"/>
            </a:ext>
          </a:extLst>
        </xdr:cNvPr>
        <xdr:cNvSpPr/>
      </xdr:nvSpPr>
      <xdr:spPr>
        <a:xfrm>
          <a:off x="21272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135331</xdr:rowOff>
    </xdr:from>
    <xdr:to>
      <xdr:col>116</xdr:col>
      <xdr:colOff>63500</xdr:colOff>
      <xdr:row>61</xdr:row>
      <xdr:rowOff>147675</xdr:rowOff>
    </xdr:to>
    <xdr:cxnSp macro="">
      <xdr:nvCxnSpPr>
        <xdr:cNvPr id="429" name="直線コネクタ 428">
          <a:extLst>
            <a:ext uri="{FF2B5EF4-FFF2-40B4-BE49-F238E27FC236}">
              <a16:creationId xmlns:a16="http://schemas.microsoft.com/office/drawing/2014/main" id="{8EAA742D-309B-481C-BBB6-3F8C32D1C289}"/>
            </a:ext>
          </a:extLst>
        </xdr:cNvPr>
        <xdr:cNvCxnSpPr/>
      </xdr:nvCxnSpPr>
      <xdr:spPr>
        <a:xfrm flipV="1">
          <a:off x="21323300" y="10593781"/>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152197</xdr:rowOff>
    </xdr:from>
    <xdr:to>
      <xdr:col>107</xdr:col>
      <xdr:colOff>101600</xdr:colOff>
      <xdr:row>62</xdr:row>
      <xdr:rowOff>82347</xdr:rowOff>
    </xdr:to>
    <xdr:sp macro="" textlink="">
      <xdr:nvSpPr>
        <xdr:cNvPr id="430" name="楕円 429">
          <a:extLst>
            <a:ext uri="{FF2B5EF4-FFF2-40B4-BE49-F238E27FC236}">
              <a16:creationId xmlns:a16="http://schemas.microsoft.com/office/drawing/2014/main" id="{8D6FF7DD-7448-4D37-AB5B-8E74D3218600}"/>
            </a:ext>
          </a:extLst>
        </xdr:cNvPr>
        <xdr:cNvSpPr/>
      </xdr:nvSpPr>
      <xdr:spPr>
        <a:xfrm>
          <a:off x="20383500" y="106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147675</xdr:rowOff>
    </xdr:from>
    <xdr:to>
      <xdr:col>111</xdr:col>
      <xdr:colOff>177800</xdr:colOff>
      <xdr:row>62</xdr:row>
      <xdr:rowOff>31547</xdr:rowOff>
    </xdr:to>
    <xdr:cxnSp macro="">
      <xdr:nvCxnSpPr>
        <xdr:cNvPr id="431" name="直線コネクタ 430">
          <a:extLst>
            <a:ext uri="{FF2B5EF4-FFF2-40B4-BE49-F238E27FC236}">
              <a16:creationId xmlns:a16="http://schemas.microsoft.com/office/drawing/2014/main" id="{507913F3-6AED-4B00-902B-388BF9218754}"/>
            </a:ext>
          </a:extLst>
        </xdr:cNvPr>
        <xdr:cNvCxnSpPr/>
      </xdr:nvCxnSpPr>
      <xdr:spPr>
        <a:xfrm flipV="1">
          <a:off x="20434300" y="10606125"/>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32" name="n_1aveValue【学校施設】&#10;一人当たり面積">
          <a:extLst>
            <a:ext uri="{FF2B5EF4-FFF2-40B4-BE49-F238E27FC236}">
              <a16:creationId xmlns:a16="http://schemas.microsoft.com/office/drawing/2014/main" id="{A63CA63C-630C-49E8-9913-80CEB7BB56D2}"/>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33" name="n_2aveValue【学校施設】&#10;一人当たり面積">
          <a:extLst>
            <a:ext uri="{FF2B5EF4-FFF2-40B4-BE49-F238E27FC236}">
              <a16:creationId xmlns:a16="http://schemas.microsoft.com/office/drawing/2014/main" id="{E192BB20-6E30-4CC2-BD6F-34940D6A1F77}"/>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434" name="n_1mainValue【学校施設】&#10;一人当たり面積">
          <a:extLst>
            <a:ext uri="{FF2B5EF4-FFF2-40B4-BE49-F238E27FC236}">
              <a16:creationId xmlns:a16="http://schemas.microsoft.com/office/drawing/2014/main" id="{68EB4FFD-7248-4C18-A119-80A7E563C5C2}"/>
            </a:ext>
          </a:extLst>
        </xdr:cNvPr>
        <xdr:cNvSpPr txBox="1"/>
      </xdr:nvSpPr>
      <xdr:spPr>
        <a:xfrm>
          <a:off x="210757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73474</xdr:rowOff>
    </xdr:from>
    <xdr:ext cx="469744" cy="259045"/>
    <xdr:sp macro="" textlink="">
      <xdr:nvSpPr>
        <xdr:cNvPr id="435" name="n_2mainValue【学校施設】&#10;一人当たり面積">
          <a:extLst>
            <a:ext uri="{FF2B5EF4-FFF2-40B4-BE49-F238E27FC236}">
              <a16:creationId xmlns:a16="http://schemas.microsoft.com/office/drawing/2014/main" id="{74EF7EC1-92F8-421A-829B-657B4DF502AC}"/>
            </a:ext>
          </a:extLst>
        </xdr:cNvPr>
        <xdr:cNvSpPr txBox="1"/>
      </xdr:nvSpPr>
      <xdr:spPr>
        <a:xfrm>
          <a:off x="20199427" y="107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a:extLst>
            <a:ext uri="{FF2B5EF4-FFF2-40B4-BE49-F238E27FC236}">
              <a16:creationId xmlns:a16="http://schemas.microsoft.com/office/drawing/2014/main" id="{D45FA3BB-760F-4E4A-B73D-5FDF135B0A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a:extLst>
            <a:ext uri="{FF2B5EF4-FFF2-40B4-BE49-F238E27FC236}">
              <a16:creationId xmlns:a16="http://schemas.microsoft.com/office/drawing/2014/main" id="{C3007CC5-A39D-4B3A-BF06-92FFA0F3ED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a:extLst>
            <a:ext uri="{FF2B5EF4-FFF2-40B4-BE49-F238E27FC236}">
              <a16:creationId xmlns:a16="http://schemas.microsoft.com/office/drawing/2014/main" id="{8752D9C4-A396-4FB9-8531-FC1717392E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a:extLst>
            <a:ext uri="{FF2B5EF4-FFF2-40B4-BE49-F238E27FC236}">
              <a16:creationId xmlns:a16="http://schemas.microsoft.com/office/drawing/2014/main" id="{02CBC6C9-5011-4A09-A454-AE4F94CEE8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a:extLst>
            <a:ext uri="{FF2B5EF4-FFF2-40B4-BE49-F238E27FC236}">
              <a16:creationId xmlns:a16="http://schemas.microsoft.com/office/drawing/2014/main" id="{9E849D9D-481D-4546-A582-DE1178247A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a:extLst>
            <a:ext uri="{FF2B5EF4-FFF2-40B4-BE49-F238E27FC236}">
              <a16:creationId xmlns:a16="http://schemas.microsoft.com/office/drawing/2014/main" id="{F957BB8C-383B-4E7C-8110-4F2D637C6D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a:extLst>
            <a:ext uri="{FF2B5EF4-FFF2-40B4-BE49-F238E27FC236}">
              <a16:creationId xmlns:a16="http://schemas.microsoft.com/office/drawing/2014/main" id="{9A7BF6F7-853D-4F18-A1F3-17532522B9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a:extLst>
            <a:ext uri="{FF2B5EF4-FFF2-40B4-BE49-F238E27FC236}">
              <a16:creationId xmlns:a16="http://schemas.microsoft.com/office/drawing/2014/main" id="{948A03A4-BCA9-4724-A1EB-50A925E9CD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a:extLst>
            <a:ext uri="{FF2B5EF4-FFF2-40B4-BE49-F238E27FC236}">
              <a16:creationId xmlns:a16="http://schemas.microsoft.com/office/drawing/2014/main" id="{2A5BCEDA-0CA0-4B1B-9F30-CFF7E8BE00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a:extLst>
            <a:ext uri="{FF2B5EF4-FFF2-40B4-BE49-F238E27FC236}">
              <a16:creationId xmlns:a16="http://schemas.microsoft.com/office/drawing/2014/main" id="{A0661867-C5AA-41B6-9422-86B8261B8B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a:extLst>
            <a:ext uri="{FF2B5EF4-FFF2-40B4-BE49-F238E27FC236}">
              <a16:creationId xmlns:a16="http://schemas.microsoft.com/office/drawing/2014/main" id="{B7F59B3F-AD32-41D8-8DF0-EAFE599C638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a:extLst>
            <a:ext uri="{FF2B5EF4-FFF2-40B4-BE49-F238E27FC236}">
              <a16:creationId xmlns:a16="http://schemas.microsoft.com/office/drawing/2014/main" id="{FBAFAA38-821E-4FDA-8A27-C4A059E80A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a:extLst>
            <a:ext uri="{FF2B5EF4-FFF2-40B4-BE49-F238E27FC236}">
              <a16:creationId xmlns:a16="http://schemas.microsoft.com/office/drawing/2014/main" id="{91909179-EBF6-4BD4-BE6D-F2B5506DBC1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a:extLst>
            <a:ext uri="{FF2B5EF4-FFF2-40B4-BE49-F238E27FC236}">
              <a16:creationId xmlns:a16="http://schemas.microsoft.com/office/drawing/2014/main" id="{34411841-8865-4259-A9F6-1F069871889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a:extLst>
            <a:ext uri="{FF2B5EF4-FFF2-40B4-BE49-F238E27FC236}">
              <a16:creationId xmlns:a16="http://schemas.microsoft.com/office/drawing/2014/main" id="{CA1E2440-FCC1-4B45-9FB9-A3D46F5E97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a:extLst>
            <a:ext uri="{FF2B5EF4-FFF2-40B4-BE49-F238E27FC236}">
              <a16:creationId xmlns:a16="http://schemas.microsoft.com/office/drawing/2014/main" id="{DA1A04BD-0306-4134-91E7-42BF34FB7AC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a:extLst>
            <a:ext uri="{FF2B5EF4-FFF2-40B4-BE49-F238E27FC236}">
              <a16:creationId xmlns:a16="http://schemas.microsoft.com/office/drawing/2014/main" id="{B3C05EF7-C61B-4C06-8062-16C6F119DB1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a:extLst>
            <a:ext uri="{FF2B5EF4-FFF2-40B4-BE49-F238E27FC236}">
              <a16:creationId xmlns:a16="http://schemas.microsoft.com/office/drawing/2014/main" id="{7E0072A3-DA84-41F4-87BD-51BE567711D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a:extLst>
            <a:ext uri="{FF2B5EF4-FFF2-40B4-BE49-F238E27FC236}">
              <a16:creationId xmlns:a16="http://schemas.microsoft.com/office/drawing/2014/main" id="{FA1B487A-A45A-4D91-89E1-6DA506188CB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a:extLst>
            <a:ext uri="{FF2B5EF4-FFF2-40B4-BE49-F238E27FC236}">
              <a16:creationId xmlns:a16="http://schemas.microsoft.com/office/drawing/2014/main" id="{0CAE7E11-FCA2-4778-8EE3-4E4FC97C5A1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a:extLst>
            <a:ext uri="{FF2B5EF4-FFF2-40B4-BE49-F238E27FC236}">
              <a16:creationId xmlns:a16="http://schemas.microsoft.com/office/drawing/2014/main" id="{935C375C-BB5C-4835-92CB-71B103988DE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a:extLst>
            <a:ext uri="{FF2B5EF4-FFF2-40B4-BE49-F238E27FC236}">
              <a16:creationId xmlns:a16="http://schemas.microsoft.com/office/drawing/2014/main" id="{C5042394-5593-4B1E-A8B1-500BA378BF3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E0C34353-36F6-45BA-A341-2D8DA0D6035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児童館】&#10;有形固定資産減価償却率グラフ枠">
          <a:extLst>
            <a:ext uri="{FF2B5EF4-FFF2-40B4-BE49-F238E27FC236}">
              <a16:creationId xmlns:a16="http://schemas.microsoft.com/office/drawing/2014/main" id="{E1ACB546-08AD-405A-AB83-16309FD152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460" name="直線コネクタ 459">
          <a:extLst>
            <a:ext uri="{FF2B5EF4-FFF2-40B4-BE49-F238E27FC236}">
              <a16:creationId xmlns:a16="http://schemas.microsoft.com/office/drawing/2014/main" id="{BDF717E3-8079-4D26-8860-AE42B251018C}"/>
            </a:ext>
          </a:extLst>
        </xdr:cNvPr>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61" name="【児童館】&#10;有形固定資産減価償却率最小値テキスト">
          <a:extLst>
            <a:ext uri="{FF2B5EF4-FFF2-40B4-BE49-F238E27FC236}">
              <a16:creationId xmlns:a16="http://schemas.microsoft.com/office/drawing/2014/main" id="{18E40B1F-6A09-4CD4-A8E2-772BC1673191}"/>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62" name="直線コネクタ 461">
          <a:extLst>
            <a:ext uri="{FF2B5EF4-FFF2-40B4-BE49-F238E27FC236}">
              <a16:creationId xmlns:a16="http://schemas.microsoft.com/office/drawing/2014/main" id="{6575D789-7103-4443-B7DB-C2E53091C80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3" name="【児童館】&#10;有形固定資産減価償却率最大値テキスト">
          <a:extLst>
            <a:ext uri="{FF2B5EF4-FFF2-40B4-BE49-F238E27FC236}">
              <a16:creationId xmlns:a16="http://schemas.microsoft.com/office/drawing/2014/main" id="{0465F64D-0EF2-484C-BBA2-9F4BBA7302A8}"/>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4" name="直線コネクタ 463">
          <a:extLst>
            <a:ext uri="{FF2B5EF4-FFF2-40B4-BE49-F238E27FC236}">
              <a16:creationId xmlns:a16="http://schemas.microsoft.com/office/drawing/2014/main" id="{A8CAF8BA-0142-4259-AE04-90B0452F495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6366</xdr:rowOff>
    </xdr:from>
    <xdr:ext cx="405111" cy="259045"/>
    <xdr:sp macro="" textlink="">
      <xdr:nvSpPr>
        <xdr:cNvPr id="465" name="【児童館】&#10;有形固定資産減価償却率平均値テキスト">
          <a:extLst>
            <a:ext uri="{FF2B5EF4-FFF2-40B4-BE49-F238E27FC236}">
              <a16:creationId xmlns:a16="http://schemas.microsoft.com/office/drawing/2014/main" id="{8143ADA9-6B8A-4F9F-AAEB-BDDC6B93CC17}"/>
            </a:ext>
          </a:extLst>
        </xdr:cNvPr>
        <xdr:cNvSpPr txBox="1"/>
      </xdr:nvSpPr>
      <xdr:spPr>
        <a:xfrm>
          <a:off x="16357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466" name="フローチャート: 判断 465">
          <a:extLst>
            <a:ext uri="{FF2B5EF4-FFF2-40B4-BE49-F238E27FC236}">
              <a16:creationId xmlns:a16="http://schemas.microsoft.com/office/drawing/2014/main" id="{EE746A29-1C94-40BF-82BD-0C8FFF15F78C}"/>
            </a:ext>
          </a:extLst>
        </xdr:cNvPr>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467" name="フローチャート: 判断 466">
          <a:extLst>
            <a:ext uri="{FF2B5EF4-FFF2-40B4-BE49-F238E27FC236}">
              <a16:creationId xmlns:a16="http://schemas.microsoft.com/office/drawing/2014/main" id="{2F3AF0F1-798E-4B95-810A-A247E398B574}"/>
            </a:ext>
          </a:extLst>
        </xdr:cNvPr>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68" name="フローチャート: 判断 467">
          <a:extLst>
            <a:ext uri="{FF2B5EF4-FFF2-40B4-BE49-F238E27FC236}">
              <a16:creationId xmlns:a16="http://schemas.microsoft.com/office/drawing/2014/main" id="{6DDE8457-1E63-4FAE-83AE-AA80F8DDA9AD}"/>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1C2E1EFC-0631-428B-9CEC-64B107FDD14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67CBDBFB-E3E1-4BBC-AF3C-F41B2D696A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A790CA6A-3B44-4E4A-8C2A-900627B9C1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3F1C57CC-348E-4AD2-A6A1-72D2253C6A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E5C55AEE-88CF-4172-A511-77C3D37BAF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46355</xdr:rowOff>
    </xdr:from>
    <xdr:to>
      <xdr:col>85</xdr:col>
      <xdr:colOff>177800</xdr:colOff>
      <xdr:row>83</xdr:row>
      <xdr:rowOff>147955</xdr:rowOff>
    </xdr:to>
    <xdr:sp macro="" textlink="">
      <xdr:nvSpPr>
        <xdr:cNvPr id="474" name="楕円 473">
          <a:extLst>
            <a:ext uri="{FF2B5EF4-FFF2-40B4-BE49-F238E27FC236}">
              <a16:creationId xmlns:a16="http://schemas.microsoft.com/office/drawing/2014/main" id="{3B0F73D1-3602-4C16-80DD-FFF3A001E228}"/>
            </a:ext>
          </a:extLst>
        </xdr:cNvPr>
        <xdr:cNvSpPr/>
      </xdr:nvSpPr>
      <xdr:spPr>
        <a:xfrm>
          <a:off x="16268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24782</xdr:rowOff>
    </xdr:from>
    <xdr:ext cx="405111" cy="259045"/>
    <xdr:sp macro="" textlink="">
      <xdr:nvSpPr>
        <xdr:cNvPr id="475" name="【児童館】&#10;有形固定資産減価償却率該当値テキスト">
          <a:extLst>
            <a:ext uri="{FF2B5EF4-FFF2-40B4-BE49-F238E27FC236}">
              <a16:creationId xmlns:a16="http://schemas.microsoft.com/office/drawing/2014/main" id="{C17CDE81-BF9E-40F2-AE1B-E8F3E2E78063}"/>
            </a:ext>
          </a:extLst>
        </xdr:cNvPr>
        <xdr:cNvSpPr txBox="1"/>
      </xdr:nvSpPr>
      <xdr:spPr>
        <a:xfrm>
          <a:off x="16357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476" name="楕円 475">
          <a:extLst>
            <a:ext uri="{FF2B5EF4-FFF2-40B4-BE49-F238E27FC236}">
              <a16:creationId xmlns:a16="http://schemas.microsoft.com/office/drawing/2014/main" id="{236B4328-A13C-4FD7-9BD7-F5B966F31F4D}"/>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97155</xdr:rowOff>
    </xdr:from>
    <xdr:to>
      <xdr:col>85</xdr:col>
      <xdr:colOff>127000</xdr:colOff>
      <xdr:row>83</xdr:row>
      <xdr:rowOff>167639</xdr:rowOff>
    </xdr:to>
    <xdr:cxnSp macro="">
      <xdr:nvCxnSpPr>
        <xdr:cNvPr id="477" name="直線コネクタ 476">
          <a:extLst>
            <a:ext uri="{FF2B5EF4-FFF2-40B4-BE49-F238E27FC236}">
              <a16:creationId xmlns:a16="http://schemas.microsoft.com/office/drawing/2014/main" id="{0E46B6EF-939A-4EEF-8BBC-FB5DE31FAB9B}"/>
            </a:ext>
          </a:extLst>
        </xdr:cNvPr>
        <xdr:cNvCxnSpPr/>
      </xdr:nvCxnSpPr>
      <xdr:spPr>
        <a:xfrm flipV="1">
          <a:off x="15481300" y="1432750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17780</xdr:rowOff>
    </xdr:from>
    <xdr:to>
      <xdr:col>76</xdr:col>
      <xdr:colOff>165100</xdr:colOff>
      <xdr:row>84</xdr:row>
      <xdr:rowOff>119380</xdr:rowOff>
    </xdr:to>
    <xdr:sp macro="" textlink="">
      <xdr:nvSpPr>
        <xdr:cNvPr id="478" name="楕円 477">
          <a:extLst>
            <a:ext uri="{FF2B5EF4-FFF2-40B4-BE49-F238E27FC236}">
              <a16:creationId xmlns:a16="http://schemas.microsoft.com/office/drawing/2014/main" id="{480EE124-C101-4173-A2F0-2E200C741F8A}"/>
            </a:ext>
          </a:extLst>
        </xdr:cNvPr>
        <xdr:cNvSpPr/>
      </xdr:nvSpPr>
      <xdr:spPr>
        <a:xfrm>
          <a:off x="14541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68580</xdr:rowOff>
    </xdr:to>
    <xdr:cxnSp macro="">
      <xdr:nvCxnSpPr>
        <xdr:cNvPr id="479" name="直線コネクタ 478">
          <a:extLst>
            <a:ext uri="{FF2B5EF4-FFF2-40B4-BE49-F238E27FC236}">
              <a16:creationId xmlns:a16="http://schemas.microsoft.com/office/drawing/2014/main" id="{69D38EE8-98B8-4E8A-9791-64AB567876D8}"/>
            </a:ext>
          </a:extLst>
        </xdr:cNvPr>
        <xdr:cNvCxnSpPr/>
      </xdr:nvCxnSpPr>
      <xdr:spPr>
        <a:xfrm flipV="1">
          <a:off x="14592300" y="14397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480" name="n_1aveValue【児童館】&#10;有形固定資産減価償却率">
          <a:extLst>
            <a:ext uri="{FF2B5EF4-FFF2-40B4-BE49-F238E27FC236}">
              <a16:creationId xmlns:a16="http://schemas.microsoft.com/office/drawing/2014/main" id="{B1D18512-10B2-4C5E-A441-94DF8C9018AF}"/>
            </a:ext>
          </a:extLst>
        </xdr:cNvPr>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481" name="n_2aveValue【児童館】&#10;有形固定資産減価償却率">
          <a:extLst>
            <a:ext uri="{FF2B5EF4-FFF2-40B4-BE49-F238E27FC236}">
              <a16:creationId xmlns:a16="http://schemas.microsoft.com/office/drawing/2014/main" id="{E812EABB-2B7D-4182-87A0-6A403622DCE2}"/>
            </a:ext>
          </a:extLst>
        </xdr:cNvPr>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482" name="n_1mainValue【児童館】&#10;有形固定資産減価償却率">
          <a:extLst>
            <a:ext uri="{FF2B5EF4-FFF2-40B4-BE49-F238E27FC236}">
              <a16:creationId xmlns:a16="http://schemas.microsoft.com/office/drawing/2014/main" id="{9EDC6983-31D1-4FEB-AF37-BA9D847E07BC}"/>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110507</xdr:rowOff>
    </xdr:from>
    <xdr:ext cx="405111" cy="259045"/>
    <xdr:sp macro="" textlink="">
      <xdr:nvSpPr>
        <xdr:cNvPr id="483" name="n_2mainValue【児童館】&#10;有形固定資産減価償却率">
          <a:extLst>
            <a:ext uri="{FF2B5EF4-FFF2-40B4-BE49-F238E27FC236}">
              <a16:creationId xmlns:a16="http://schemas.microsoft.com/office/drawing/2014/main" id="{A1BE4664-536D-432E-BCD9-65BB3EDAA007}"/>
            </a:ext>
          </a:extLst>
        </xdr:cNvPr>
        <xdr:cNvSpPr txBox="1"/>
      </xdr:nvSpPr>
      <xdr:spPr>
        <a:xfrm>
          <a:off x="14389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F8865C86-D8BD-4186-9C75-9EFD32CDBBA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538A9D28-F8F4-49F5-A21D-9199A3A520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D15657DF-BC2E-4F51-8BAC-31EB9719ED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DCAFED4B-5982-4D58-A50B-8476DD2FEA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1EC716E2-3005-4A69-A6F3-1A0318FCD1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F68A38BD-8591-4236-BCCC-9313BB6660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5C4E1CC7-9D4B-4049-91F1-9CE012B777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68B7195F-CE45-4270-88E4-56BC9537C1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8A6A533C-4CF0-4C78-A22E-0BE4940A4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8F8DC95B-7C8F-4326-A21B-5DA0FB382C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a:extLst>
            <a:ext uri="{FF2B5EF4-FFF2-40B4-BE49-F238E27FC236}">
              <a16:creationId xmlns:a16="http://schemas.microsoft.com/office/drawing/2014/main" id="{FFEAEDD8-1509-47D0-B188-929871DA769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a:extLst>
            <a:ext uri="{FF2B5EF4-FFF2-40B4-BE49-F238E27FC236}">
              <a16:creationId xmlns:a16="http://schemas.microsoft.com/office/drawing/2014/main" id="{0E6593C2-9471-4108-BCC7-2352DB8A5DA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a:extLst>
            <a:ext uri="{FF2B5EF4-FFF2-40B4-BE49-F238E27FC236}">
              <a16:creationId xmlns:a16="http://schemas.microsoft.com/office/drawing/2014/main" id="{3A544E5E-FCD0-43E0-B8B1-3BDEAC8B6D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a:extLst>
            <a:ext uri="{FF2B5EF4-FFF2-40B4-BE49-F238E27FC236}">
              <a16:creationId xmlns:a16="http://schemas.microsoft.com/office/drawing/2014/main" id="{9F555588-A26F-4FC1-84C5-A780AC51C1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a:extLst>
            <a:ext uri="{FF2B5EF4-FFF2-40B4-BE49-F238E27FC236}">
              <a16:creationId xmlns:a16="http://schemas.microsoft.com/office/drawing/2014/main" id="{DDAAE753-1AA2-4127-B67B-D1EA5EA9AC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a:extLst>
            <a:ext uri="{FF2B5EF4-FFF2-40B4-BE49-F238E27FC236}">
              <a16:creationId xmlns:a16="http://schemas.microsoft.com/office/drawing/2014/main" id="{6E2654D5-3925-4EFE-BE9D-EB60113A59A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a:extLst>
            <a:ext uri="{FF2B5EF4-FFF2-40B4-BE49-F238E27FC236}">
              <a16:creationId xmlns:a16="http://schemas.microsoft.com/office/drawing/2014/main" id="{C543CD13-E5A8-4D94-BB42-87013FF4C1B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a:extLst>
            <a:ext uri="{FF2B5EF4-FFF2-40B4-BE49-F238E27FC236}">
              <a16:creationId xmlns:a16="http://schemas.microsoft.com/office/drawing/2014/main" id="{87CB0C8E-1598-40AE-9E50-D3E990BFC7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a:extLst>
            <a:ext uri="{FF2B5EF4-FFF2-40B4-BE49-F238E27FC236}">
              <a16:creationId xmlns:a16="http://schemas.microsoft.com/office/drawing/2014/main" id="{125F5E51-9EEF-4A76-97FA-1548055C025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a:extLst>
            <a:ext uri="{FF2B5EF4-FFF2-40B4-BE49-F238E27FC236}">
              <a16:creationId xmlns:a16="http://schemas.microsoft.com/office/drawing/2014/main" id="{1AB9D2DC-72E5-4099-88F8-39E9663C605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a16="http://schemas.microsoft.com/office/drawing/2014/main" id="{C0E9DFE7-1AF9-4536-88F2-12F67DB16D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a16="http://schemas.microsoft.com/office/drawing/2014/main" id="{A28CD5C7-1DBE-42A6-8127-0696607437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児童館】&#10;一人当たり面積グラフ枠">
          <a:extLst>
            <a:ext uri="{FF2B5EF4-FFF2-40B4-BE49-F238E27FC236}">
              <a16:creationId xmlns:a16="http://schemas.microsoft.com/office/drawing/2014/main" id="{6EC7228B-D9AB-441F-8E85-BF112B7F1F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07" name="直線コネクタ 506">
          <a:extLst>
            <a:ext uri="{FF2B5EF4-FFF2-40B4-BE49-F238E27FC236}">
              <a16:creationId xmlns:a16="http://schemas.microsoft.com/office/drawing/2014/main" id="{2CD906AB-282E-49A1-95FC-B6D9C58B5E5C}"/>
            </a:ext>
          </a:extLst>
        </xdr:cNvPr>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08" name="【児童館】&#10;一人当たり面積最小値テキスト">
          <a:extLst>
            <a:ext uri="{FF2B5EF4-FFF2-40B4-BE49-F238E27FC236}">
              <a16:creationId xmlns:a16="http://schemas.microsoft.com/office/drawing/2014/main" id="{BCC7F85A-216A-4C97-9A36-56C674624E90}"/>
            </a:ext>
          </a:extLst>
        </xdr:cNvPr>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09" name="直線コネクタ 508">
          <a:extLst>
            <a:ext uri="{FF2B5EF4-FFF2-40B4-BE49-F238E27FC236}">
              <a16:creationId xmlns:a16="http://schemas.microsoft.com/office/drawing/2014/main" id="{FA5C5974-E6CB-46D0-A9B0-40D441D88F3C}"/>
            </a:ext>
          </a:extLst>
        </xdr:cNvPr>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10" name="【児童館】&#10;一人当たり面積最大値テキスト">
          <a:extLst>
            <a:ext uri="{FF2B5EF4-FFF2-40B4-BE49-F238E27FC236}">
              <a16:creationId xmlns:a16="http://schemas.microsoft.com/office/drawing/2014/main" id="{01D4942B-DC42-4789-B552-49C027BCC66A}"/>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11" name="直線コネクタ 510">
          <a:extLst>
            <a:ext uri="{FF2B5EF4-FFF2-40B4-BE49-F238E27FC236}">
              <a16:creationId xmlns:a16="http://schemas.microsoft.com/office/drawing/2014/main" id="{9F5E1C26-9EA0-4A7C-9ED3-EA5B6412649B}"/>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12" name="【児童館】&#10;一人当たり面積平均値テキスト">
          <a:extLst>
            <a:ext uri="{FF2B5EF4-FFF2-40B4-BE49-F238E27FC236}">
              <a16:creationId xmlns:a16="http://schemas.microsoft.com/office/drawing/2014/main" id="{238D5DF6-D860-4095-BDD0-9FB1C427065A}"/>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13" name="フローチャート: 判断 512">
          <a:extLst>
            <a:ext uri="{FF2B5EF4-FFF2-40B4-BE49-F238E27FC236}">
              <a16:creationId xmlns:a16="http://schemas.microsoft.com/office/drawing/2014/main" id="{A6310958-1486-4DBA-AA6D-BA736849EDBA}"/>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14" name="フローチャート: 判断 513">
          <a:extLst>
            <a:ext uri="{FF2B5EF4-FFF2-40B4-BE49-F238E27FC236}">
              <a16:creationId xmlns:a16="http://schemas.microsoft.com/office/drawing/2014/main" id="{935A1AFE-4D02-4954-93D9-928C0A2625BE}"/>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15" name="フローチャート: 判断 514">
          <a:extLst>
            <a:ext uri="{FF2B5EF4-FFF2-40B4-BE49-F238E27FC236}">
              <a16:creationId xmlns:a16="http://schemas.microsoft.com/office/drawing/2014/main" id="{68FA6B86-4A9F-4B36-BFE5-77BE0899EFD0}"/>
            </a:ext>
          </a:extLst>
        </xdr:cNvPr>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3933DC8-F595-477B-8E07-C35D41B10A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941C3C90-574C-4315-BC0D-7665451E97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01544C1-5996-479C-851B-B26A7F376D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6807DC42-6067-425C-A57B-F67EB258EE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125005F-C890-42DF-A47C-12626B5839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521" name="楕円 520">
          <a:extLst>
            <a:ext uri="{FF2B5EF4-FFF2-40B4-BE49-F238E27FC236}">
              <a16:creationId xmlns:a16="http://schemas.microsoft.com/office/drawing/2014/main" id="{FA7E192E-953B-437C-8F26-48A42DFF6A01}"/>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522" name="【児童館】&#10;一人当たり面積該当値テキスト">
          <a:extLst>
            <a:ext uri="{FF2B5EF4-FFF2-40B4-BE49-F238E27FC236}">
              <a16:creationId xmlns:a16="http://schemas.microsoft.com/office/drawing/2014/main" id="{492FD676-4852-4FC9-8168-1C4DF755DD4D}"/>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523" name="楕円 522">
          <a:extLst>
            <a:ext uri="{FF2B5EF4-FFF2-40B4-BE49-F238E27FC236}">
              <a16:creationId xmlns:a16="http://schemas.microsoft.com/office/drawing/2014/main" id="{6E95129E-46F5-4B13-973C-9ADAF90F47DE}"/>
            </a:ext>
          </a:extLst>
        </xdr:cNvPr>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524" name="直線コネクタ 523">
          <a:extLst>
            <a:ext uri="{FF2B5EF4-FFF2-40B4-BE49-F238E27FC236}">
              <a16:creationId xmlns:a16="http://schemas.microsoft.com/office/drawing/2014/main" id="{34F97506-6C3A-4EB8-82C2-125EE37572E5}"/>
            </a:ext>
          </a:extLst>
        </xdr:cNvPr>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151130</xdr:rowOff>
    </xdr:from>
    <xdr:to>
      <xdr:col>107</xdr:col>
      <xdr:colOff>101600</xdr:colOff>
      <xdr:row>86</xdr:row>
      <xdr:rowOff>81280</xdr:rowOff>
    </xdr:to>
    <xdr:sp macro="" textlink="">
      <xdr:nvSpPr>
        <xdr:cNvPr id="525" name="楕円 524">
          <a:extLst>
            <a:ext uri="{FF2B5EF4-FFF2-40B4-BE49-F238E27FC236}">
              <a16:creationId xmlns:a16="http://schemas.microsoft.com/office/drawing/2014/main" id="{0A3D4519-2032-416A-8145-8762AF3D59F3}"/>
            </a:ext>
          </a:extLst>
        </xdr:cNvPr>
        <xdr:cNvSpPr/>
      </xdr:nvSpPr>
      <xdr:spPr>
        <a:xfrm>
          <a:off x="20383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30480</xdr:rowOff>
    </xdr:from>
    <xdr:to>
      <xdr:col>111</xdr:col>
      <xdr:colOff>177800</xdr:colOff>
      <xdr:row>86</xdr:row>
      <xdr:rowOff>30480</xdr:rowOff>
    </xdr:to>
    <xdr:cxnSp macro="">
      <xdr:nvCxnSpPr>
        <xdr:cNvPr id="526" name="直線コネクタ 525">
          <a:extLst>
            <a:ext uri="{FF2B5EF4-FFF2-40B4-BE49-F238E27FC236}">
              <a16:creationId xmlns:a16="http://schemas.microsoft.com/office/drawing/2014/main" id="{B6B73F49-F33E-48A0-8875-EE7DB4739701}"/>
            </a:ext>
          </a:extLst>
        </xdr:cNvPr>
        <xdr:cNvCxnSpPr/>
      </xdr:nvCxnSpPr>
      <xdr:spPr>
        <a:xfrm>
          <a:off x="20434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527" name="n_1aveValue【児童館】&#10;一人当たり面積">
          <a:extLst>
            <a:ext uri="{FF2B5EF4-FFF2-40B4-BE49-F238E27FC236}">
              <a16:creationId xmlns:a16="http://schemas.microsoft.com/office/drawing/2014/main" id="{5C2E6E05-A91B-41DC-83BA-694DD0F2BF45}"/>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28" name="n_2aveValue【児童館】&#10;一人当たり面積">
          <a:extLst>
            <a:ext uri="{FF2B5EF4-FFF2-40B4-BE49-F238E27FC236}">
              <a16:creationId xmlns:a16="http://schemas.microsoft.com/office/drawing/2014/main" id="{8FED64F2-5958-44A9-B951-B075EA8F377D}"/>
            </a:ext>
          </a:extLst>
        </xdr:cNvPr>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529" name="n_1mainValue【児童館】&#10;一人当たり面積">
          <a:extLst>
            <a:ext uri="{FF2B5EF4-FFF2-40B4-BE49-F238E27FC236}">
              <a16:creationId xmlns:a16="http://schemas.microsoft.com/office/drawing/2014/main" id="{C26253B6-5481-4814-949A-4253BF7AFBA8}"/>
            </a:ext>
          </a:extLst>
        </xdr:cNvPr>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72407</xdr:rowOff>
    </xdr:from>
    <xdr:ext cx="469744" cy="259045"/>
    <xdr:sp macro="" textlink="">
      <xdr:nvSpPr>
        <xdr:cNvPr id="530" name="n_2mainValue【児童館】&#10;一人当たり面積">
          <a:extLst>
            <a:ext uri="{FF2B5EF4-FFF2-40B4-BE49-F238E27FC236}">
              <a16:creationId xmlns:a16="http://schemas.microsoft.com/office/drawing/2014/main" id="{EA595C3E-CD5C-49AA-B5FD-761C04EDD4D6}"/>
            </a:ext>
          </a:extLst>
        </xdr:cNvPr>
        <xdr:cNvSpPr txBox="1"/>
      </xdr:nvSpPr>
      <xdr:spPr>
        <a:xfrm>
          <a:off x="20199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a:extLst>
            <a:ext uri="{FF2B5EF4-FFF2-40B4-BE49-F238E27FC236}">
              <a16:creationId xmlns:a16="http://schemas.microsoft.com/office/drawing/2014/main" id="{B3FE3BD1-6B9F-4E8B-88A7-6ED8CDF42B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a:extLst>
            <a:ext uri="{FF2B5EF4-FFF2-40B4-BE49-F238E27FC236}">
              <a16:creationId xmlns:a16="http://schemas.microsoft.com/office/drawing/2014/main" id="{EEB77C1A-14AF-44D0-9A2D-05017DC691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a:extLst>
            <a:ext uri="{FF2B5EF4-FFF2-40B4-BE49-F238E27FC236}">
              <a16:creationId xmlns:a16="http://schemas.microsoft.com/office/drawing/2014/main" id="{7547E187-A5CF-4BDB-95C5-C4DFE417B0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a:extLst>
            <a:ext uri="{FF2B5EF4-FFF2-40B4-BE49-F238E27FC236}">
              <a16:creationId xmlns:a16="http://schemas.microsoft.com/office/drawing/2014/main" id="{1E6FA285-66DC-4E34-BD3D-803E69CC8C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a:extLst>
            <a:ext uri="{FF2B5EF4-FFF2-40B4-BE49-F238E27FC236}">
              <a16:creationId xmlns:a16="http://schemas.microsoft.com/office/drawing/2014/main" id="{B0CAAFB4-DDD2-453B-B8EC-C8C970EF96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a:extLst>
            <a:ext uri="{FF2B5EF4-FFF2-40B4-BE49-F238E27FC236}">
              <a16:creationId xmlns:a16="http://schemas.microsoft.com/office/drawing/2014/main" id="{179EB43C-03BC-4012-AFC0-ACC5C06380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a:extLst>
            <a:ext uri="{FF2B5EF4-FFF2-40B4-BE49-F238E27FC236}">
              <a16:creationId xmlns:a16="http://schemas.microsoft.com/office/drawing/2014/main" id="{792313DD-31B9-453C-B3E9-870FF298D3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a:extLst>
            <a:ext uri="{FF2B5EF4-FFF2-40B4-BE49-F238E27FC236}">
              <a16:creationId xmlns:a16="http://schemas.microsoft.com/office/drawing/2014/main" id="{D568E207-BC34-4B26-93EC-261FC7A52E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a:extLst>
            <a:ext uri="{FF2B5EF4-FFF2-40B4-BE49-F238E27FC236}">
              <a16:creationId xmlns:a16="http://schemas.microsoft.com/office/drawing/2014/main" id="{74BC197C-316B-4070-A482-A21DEBBFFE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a:extLst>
            <a:ext uri="{FF2B5EF4-FFF2-40B4-BE49-F238E27FC236}">
              <a16:creationId xmlns:a16="http://schemas.microsoft.com/office/drawing/2014/main" id="{BA989E50-D375-469D-9B49-59B2EC075A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1" name="テキスト ボックス 540">
          <a:extLst>
            <a:ext uri="{FF2B5EF4-FFF2-40B4-BE49-F238E27FC236}">
              <a16:creationId xmlns:a16="http://schemas.microsoft.com/office/drawing/2014/main" id="{1F115AEB-22A0-4CFE-8F30-21BD72F970F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2" name="直線コネクタ 541">
          <a:extLst>
            <a:ext uri="{FF2B5EF4-FFF2-40B4-BE49-F238E27FC236}">
              <a16:creationId xmlns:a16="http://schemas.microsoft.com/office/drawing/2014/main" id="{468C1D85-7037-4F1E-9728-07E45C5937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3" name="テキスト ボックス 542">
          <a:extLst>
            <a:ext uri="{FF2B5EF4-FFF2-40B4-BE49-F238E27FC236}">
              <a16:creationId xmlns:a16="http://schemas.microsoft.com/office/drawing/2014/main" id="{BD2072C1-5FE9-415F-B695-F433AA0A1F4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4" name="直線コネクタ 543">
          <a:extLst>
            <a:ext uri="{FF2B5EF4-FFF2-40B4-BE49-F238E27FC236}">
              <a16:creationId xmlns:a16="http://schemas.microsoft.com/office/drawing/2014/main" id="{DCF73DB1-B9B2-4C4D-9559-43FFEF31D1E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5" name="テキスト ボックス 544">
          <a:extLst>
            <a:ext uri="{FF2B5EF4-FFF2-40B4-BE49-F238E27FC236}">
              <a16:creationId xmlns:a16="http://schemas.microsoft.com/office/drawing/2014/main" id="{FF128A97-B0C3-4970-930B-E69C447946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6" name="直線コネクタ 545">
          <a:extLst>
            <a:ext uri="{FF2B5EF4-FFF2-40B4-BE49-F238E27FC236}">
              <a16:creationId xmlns:a16="http://schemas.microsoft.com/office/drawing/2014/main" id="{22233162-91F9-44C9-A532-93E57A09A7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7" name="テキスト ボックス 546">
          <a:extLst>
            <a:ext uri="{FF2B5EF4-FFF2-40B4-BE49-F238E27FC236}">
              <a16:creationId xmlns:a16="http://schemas.microsoft.com/office/drawing/2014/main" id="{C09EACFC-FBEC-4FA6-827A-CE4288EFB3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8" name="直線コネクタ 547">
          <a:extLst>
            <a:ext uri="{FF2B5EF4-FFF2-40B4-BE49-F238E27FC236}">
              <a16:creationId xmlns:a16="http://schemas.microsoft.com/office/drawing/2014/main" id="{9C41CE0D-70A0-4517-92F0-E5C73394F6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9" name="テキスト ボックス 548">
          <a:extLst>
            <a:ext uri="{FF2B5EF4-FFF2-40B4-BE49-F238E27FC236}">
              <a16:creationId xmlns:a16="http://schemas.microsoft.com/office/drawing/2014/main" id="{CF97C182-4000-4B7E-A839-6859E7BC1A2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0" name="直線コネクタ 549">
          <a:extLst>
            <a:ext uri="{FF2B5EF4-FFF2-40B4-BE49-F238E27FC236}">
              <a16:creationId xmlns:a16="http://schemas.microsoft.com/office/drawing/2014/main" id="{82F6EBCC-5817-494F-995B-FAA686BD1F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1" name="テキスト ボックス 550">
          <a:extLst>
            <a:ext uri="{FF2B5EF4-FFF2-40B4-BE49-F238E27FC236}">
              <a16:creationId xmlns:a16="http://schemas.microsoft.com/office/drawing/2014/main" id="{9B88704E-7E1E-4285-86FC-133D639DF8A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a:extLst>
            <a:ext uri="{FF2B5EF4-FFF2-40B4-BE49-F238E27FC236}">
              <a16:creationId xmlns:a16="http://schemas.microsoft.com/office/drawing/2014/main" id="{D8032D76-8171-43DF-81DA-B3C53A92F7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a:extLst>
            <a:ext uri="{FF2B5EF4-FFF2-40B4-BE49-F238E27FC236}">
              <a16:creationId xmlns:a16="http://schemas.microsoft.com/office/drawing/2014/main" id="{FE6AD21F-05E2-4893-9CC9-18065BEACF8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公民館】&#10;有形固定資産減価償却率グラフ枠">
          <a:extLst>
            <a:ext uri="{FF2B5EF4-FFF2-40B4-BE49-F238E27FC236}">
              <a16:creationId xmlns:a16="http://schemas.microsoft.com/office/drawing/2014/main" id="{03038F7D-CC26-455B-A5DF-90FFE0598E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5" name="直線コネクタ 554">
          <a:extLst>
            <a:ext uri="{FF2B5EF4-FFF2-40B4-BE49-F238E27FC236}">
              <a16:creationId xmlns:a16="http://schemas.microsoft.com/office/drawing/2014/main" id="{497D62B3-E80D-4D47-889A-47AAABA3C0D2}"/>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6" name="【公民館】&#10;有形固定資産減価償却率最小値テキスト">
          <a:extLst>
            <a:ext uri="{FF2B5EF4-FFF2-40B4-BE49-F238E27FC236}">
              <a16:creationId xmlns:a16="http://schemas.microsoft.com/office/drawing/2014/main" id="{F1BF4A1E-94AD-41FB-A559-DCA7308EFD17}"/>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57" name="直線コネクタ 556">
          <a:extLst>
            <a:ext uri="{FF2B5EF4-FFF2-40B4-BE49-F238E27FC236}">
              <a16:creationId xmlns:a16="http://schemas.microsoft.com/office/drawing/2014/main" id="{6CDF2BC6-A815-47AD-9D3D-9498F082212F}"/>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8" name="【公民館】&#10;有形固定資産減価償却率最大値テキスト">
          <a:extLst>
            <a:ext uri="{FF2B5EF4-FFF2-40B4-BE49-F238E27FC236}">
              <a16:creationId xmlns:a16="http://schemas.microsoft.com/office/drawing/2014/main" id="{F6C4D52C-B344-4D02-B73F-6C55473EBEC2}"/>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9" name="直線コネクタ 558">
          <a:extLst>
            <a:ext uri="{FF2B5EF4-FFF2-40B4-BE49-F238E27FC236}">
              <a16:creationId xmlns:a16="http://schemas.microsoft.com/office/drawing/2014/main" id="{DC230453-A3D6-424C-AA0C-CA61079FB5C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0" name="【公民館】&#10;有形固定資産減価償却率平均値テキスト">
          <a:extLst>
            <a:ext uri="{FF2B5EF4-FFF2-40B4-BE49-F238E27FC236}">
              <a16:creationId xmlns:a16="http://schemas.microsoft.com/office/drawing/2014/main" id="{72BCAB85-A94B-4F43-9055-D3CBCEEAE7D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1" name="フローチャート: 判断 560">
          <a:extLst>
            <a:ext uri="{FF2B5EF4-FFF2-40B4-BE49-F238E27FC236}">
              <a16:creationId xmlns:a16="http://schemas.microsoft.com/office/drawing/2014/main" id="{355633C0-356B-4160-9B3E-55853D3914BA}"/>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2" name="フローチャート: 判断 561">
          <a:extLst>
            <a:ext uri="{FF2B5EF4-FFF2-40B4-BE49-F238E27FC236}">
              <a16:creationId xmlns:a16="http://schemas.microsoft.com/office/drawing/2014/main" id="{7E8F7494-DFE1-4A5B-814F-709ED7AE0942}"/>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3" name="フローチャート: 判断 562">
          <a:extLst>
            <a:ext uri="{FF2B5EF4-FFF2-40B4-BE49-F238E27FC236}">
              <a16:creationId xmlns:a16="http://schemas.microsoft.com/office/drawing/2014/main" id="{3A0C061B-D8E6-49A4-BFAE-C538D0E123C5}"/>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2DF396E2-821F-442A-A55D-A70C6F4416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7F84275C-8BF6-43B5-9505-3C8F89FD08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1318604E-E7E4-4089-984D-C30A0C41A7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ABA373EB-784C-47E5-9932-B6529C5AE5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11F4D587-128F-4DD4-907F-D73A84DAF9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569" name="楕円 568">
          <a:extLst>
            <a:ext uri="{FF2B5EF4-FFF2-40B4-BE49-F238E27FC236}">
              <a16:creationId xmlns:a16="http://schemas.microsoft.com/office/drawing/2014/main" id="{201EFB97-8870-4BAC-BB75-24DFB2270FCD}"/>
            </a:ext>
          </a:extLst>
        </xdr:cNvPr>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570" name="【公民館】&#10;有形固定資産減価償却率該当値テキスト">
          <a:extLst>
            <a:ext uri="{FF2B5EF4-FFF2-40B4-BE49-F238E27FC236}">
              <a16:creationId xmlns:a16="http://schemas.microsoft.com/office/drawing/2014/main" id="{BC114815-F3E9-4C8E-8BE9-F4F6A678C498}"/>
            </a:ext>
          </a:extLst>
        </xdr:cNvPr>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571" name="楕円 570">
          <a:extLst>
            <a:ext uri="{FF2B5EF4-FFF2-40B4-BE49-F238E27FC236}">
              <a16:creationId xmlns:a16="http://schemas.microsoft.com/office/drawing/2014/main" id="{A4FD3DB0-829F-4BF5-88CD-B1B3BEF09894}"/>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121920</xdr:rowOff>
    </xdr:to>
    <xdr:cxnSp macro="">
      <xdr:nvCxnSpPr>
        <xdr:cNvPr id="572" name="直線コネクタ 571">
          <a:extLst>
            <a:ext uri="{FF2B5EF4-FFF2-40B4-BE49-F238E27FC236}">
              <a16:creationId xmlns:a16="http://schemas.microsoft.com/office/drawing/2014/main" id="{3667AFAC-F0DA-46DD-89DC-2EE8D0B0D9CF}"/>
            </a:ext>
          </a:extLst>
        </xdr:cNvPr>
        <xdr:cNvCxnSpPr/>
      </xdr:nvCxnSpPr>
      <xdr:spPr>
        <a:xfrm flipV="1">
          <a:off x="15481300" y="180917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101600</xdr:rowOff>
    </xdr:from>
    <xdr:to>
      <xdr:col>76</xdr:col>
      <xdr:colOff>165100</xdr:colOff>
      <xdr:row>106</xdr:row>
      <xdr:rowOff>31750</xdr:rowOff>
    </xdr:to>
    <xdr:sp macro="" textlink="">
      <xdr:nvSpPr>
        <xdr:cNvPr id="573" name="楕円 572">
          <a:extLst>
            <a:ext uri="{FF2B5EF4-FFF2-40B4-BE49-F238E27FC236}">
              <a16:creationId xmlns:a16="http://schemas.microsoft.com/office/drawing/2014/main" id="{0833DB07-026E-4A8D-85D3-7F42645DBB1E}"/>
            </a:ext>
          </a:extLst>
        </xdr:cNvPr>
        <xdr:cNvSpPr/>
      </xdr:nvSpPr>
      <xdr:spPr>
        <a:xfrm>
          <a:off x="14541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152400</xdr:rowOff>
    </xdr:to>
    <xdr:cxnSp macro="">
      <xdr:nvCxnSpPr>
        <xdr:cNvPr id="574" name="直線コネクタ 573">
          <a:extLst>
            <a:ext uri="{FF2B5EF4-FFF2-40B4-BE49-F238E27FC236}">
              <a16:creationId xmlns:a16="http://schemas.microsoft.com/office/drawing/2014/main" id="{25AB8774-6FE9-4E9F-9E4F-77A3A213A16A}"/>
            </a:ext>
          </a:extLst>
        </xdr:cNvPr>
        <xdr:cNvCxnSpPr/>
      </xdr:nvCxnSpPr>
      <xdr:spPr>
        <a:xfrm flipV="1">
          <a:off x="14592300" y="1812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5" name="n_1aveValue【公民館】&#10;有形固定資産減価償却率">
          <a:extLst>
            <a:ext uri="{FF2B5EF4-FFF2-40B4-BE49-F238E27FC236}">
              <a16:creationId xmlns:a16="http://schemas.microsoft.com/office/drawing/2014/main" id="{8CCA925A-CB2B-4B13-85EA-04406F9BFE15}"/>
            </a:ext>
          </a:extLst>
        </xdr:cNvPr>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76" name="n_2aveValue【公民館】&#10;有形固定資産減価償却率">
          <a:extLst>
            <a:ext uri="{FF2B5EF4-FFF2-40B4-BE49-F238E27FC236}">
              <a16:creationId xmlns:a16="http://schemas.microsoft.com/office/drawing/2014/main" id="{2812C574-6DFD-4843-B9D6-BB6D496D54D5}"/>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77" name="n_1mainValue【公民館】&#10;有形固定資産減価償却率">
          <a:extLst>
            <a:ext uri="{FF2B5EF4-FFF2-40B4-BE49-F238E27FC236}">
              <a16:creationId xmlns:a16="http://schemas.microsoft.com/office/drawing/2014/main" id="{1DB3247B-0CA9-46D7-B85E-95413BD29E31}"/>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22877</xdr:rowOff>
    </xdr:from>
    <xdr:ext cx="405111" cy="259045"/>
    <xdr:sp macro="" textlink="">
      <xdr:nvSpPr>
        <xdr:cNvPr id="578" name="n_2mainValue【公民館】&#10;有形固定資産減価償却率">
          <a:extLst>
            <a:ext uri="{FF2B5EF4-FFF2-40B4-BE49-F238E27FC236}">
              <a16:creationId xmlns:a16="http://schemas.microsoft.com/office/drawing/2014/main" id="{F2FB0B87-E951-4C1D-B7D0-DF0AD3B5674B}"/>
            </a:ext>
          </a:extLst>
        </xdr:cNvPr>
        <xdr:cNvSpPr txBox="1"/>
      </xdr:nvSpPr>
      <xdr:spPr>
        <a:xfrm>
          <a:off x="14389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BADDFBC1-7669-4546-B85F-24CC497D80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4354CA73-593A-4CF1-BD5F-9F6BF3FE7A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A8B6E11E-DFA8-47CD-97AB-B9A92C0418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1AB85371-9CB5-4565-B062-3D131BA29F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E4B0AF7B-8738-44C5-9C58-A188EB60A39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7ACD3D18-0C07-4C56-B69A-8AB78659D3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A3F5557B-5FBF-4738-A36C-F1D2B5137EE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A9EC3060-DEE6-48C4-9383-B996FFF434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id="{981DF68A-C3D6-4CFB-A5D5-EB46DADF04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D0523B83-841E-43CE-9379-8A39C5BD06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a:extLst>
            <a:ext uri="{FF2B5EF4-FFF2-40B4-BE49-F238E27FC236}">
              <a16:creationId xmlns:a16="http://schemas.microsoft.com/office/drawing/2014/main" id="{163D0FB1-745F-4135-8DC7-80CBF39ECBD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a:extLst>
            <a:ext uri="{FF2B5EF4-FFF2-40B4-BE49-F238E27FC236}">
              <a16:creationId xmlns:a16="http://schemas.microsoft.com/office/drawing/2014/main" id="{70F7A9CE-D67D-4C10-B130-D57011ACB0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a:extLst>
            <a:ext uri="{FF2B5EF4-FFF2-40B4-BE49-F238E27FC236}">
              <a16:creationId xmlns:a16="http://schemas.microsoft.com/office/drawing/2014/main" id="{288DA8AC-0D9A-45B5-AAC2-A1CB493C13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a:extLst>
            <a:ext uri="{FF2B5EF4-FFF2-40B4-BE49-F238E27FC236}">
              <a16:creationId xmlns:a16="http://schemas.microsoft.com/office/drawing/2014/main" id="{521C6D04-B838-4784-88DE-A91D953985F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a:extLst>
            <a:ext uri="{FF2B5EF4-FFF2-40B4-BE49-F238E27FC236}">
              <a16:creationId xmlns:a16="http://schemas.microsoft.com/office/drawing/2014/main" id="{6432FD05-7D22-4FBC-BC46-C66174B5F9F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a:extLst>
            <a:ext uri="{FF2B5EF4-FFF2-40B4-BE49-F238E27FC236}">
              <a16:creationId xmlns:a16="http://schemas.microsoft.com/office/drawing/2014/main" id="{49B71920-2DA9-470F-8DC2-16D7E6BF56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a:extLst>
            <a:ext uri="{FF2B5EF4-FFF2-40B4-BE49-F238E27FC236}">
              <a16:creationId xmlns:a16="http://schemas.microsoft.com/office/drawing/2014/main" id="{F87BE6AE-9F43-4012-848E-D3B3684609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a:extLst>
            <a:ext uri="{FF2B5EF4-FFF2-40B4-BE49-F238E27FC236}">
              <a16:creationId xmlns:a16="http://schemas.microsoft.com/office/drawing/2014/main" id="{6172E514-874F-48C6-90DE-FCC4223F86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a:extLst>
            <a:ext uri="{FF2B5EF4-FFF2-40B4-BE49-F238E27FC236}">
              <a16:creationId xmlns:a16="http://schemas.microsoft.com/office/drawing/2014/main" id="{890BCBB7-4721-4D7D-B0D2-FD492DD13D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a:extLst>
            <a:ext uri="{FF2B5EF4-FFF2-40B4-BE49-F238E27FC236}">
              <a16:creationId xmlns:a16="http://schemas.microsoft.com/office/drawing/2014/main" id="{A91A9337-D08D-4BDD-A48A-0086A83C48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a:extLst>
            <a:ext uri="{FF2B5EF4-FFF2-40B4-BE49-F238E27FC236}">
              <a16:creationId xmlns:a16="http://schemas.microsoft.com/office/drawing/2014/main" id="{D1D23F90-9362-4BA9-A4B1-98A9D10786C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a:extLst>
            <a:ext uri="{FF2B5EF4-FFF2-40B4-BE49-F238E27FC236}">
              <a16:creationId xmlns:a16="http://schemas.microsoft.com/office/drawing/2014/main" id="{A81DEAB8-C152-42CB-A475-8CEFAEA62D8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1A671927-ED26-4A6A-9A1E-D61266B06B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947C1BD0-838E-4717-817E-9B53BE8A93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a:extLst>
            <a:ext uri="{FF2B5EF4-FFF2-40B4-BE49-F238E27FC236}">
              <a16:creationId xmlns:a16="http://schemas.microsoft.com/office/drawing/2014/main" id="{CD30CF1D-90B0-4798-A134-39CCA91CDC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4" name="直線コネクタ 603">
          <a:extLst>
            <a:ext uri="{FF2B5EF4-FFF2-40B4-BE49-F238E27FC236}">
              <a16:creationId xmlns:a16="http://schemas.microsoft.com/office/drawing/2014/main" id="{6D2F7301-0A66-4BA6-8156-831AE1908FCF}"/>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5" name="【公民館】&#10;一人当たり面積最小値テキスト">
          <a:extLst>
            <a:ext uri="{FF2B5EF4-FFF2-40B4-BE49-F238E27FC236}">
              <a16:creationId xmlns:a16="http://schemas.microsoft.com/office/drawing/2014/main" id="{0AAF6B45-152E-4E56-8F1B-1A61A742FC5F}"/>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6" name="直線コネクタ 605">
          <a:extLst>
            <a:ext uri="{FF2B5EF4-FFF2-40B4-BE49-F238E27FC236}">
              <a16:creationId xmlns:a16="http://schemas.microsoft.com/office/drawing/2014/main" id="{43B97AE7-CB0F-4F34-A1A9-8E5988D39B7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07" name="【公民館】&#10;一人当たり面積最大値テキスト">
          <a:extLst>
            <a:ext uri="{FF2B5EF4-FFF2-40B4-BE49-F238E27FC236}">
              <a16:creationId xmlns:a16="http://schemas.microsoft.com/office/drawing/2014/main" id="{9E5F0D92-227A-4692-A84C-96FA00CBA708}"/>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08" name="直線コネクタ 607">
          <a:extLst>
            <a:ext uri="{FF2B5EF4-FFF2-40B4-BE49-F238E27FC236}">
              <a16:creationId xmlns:a16="http://schemas.microsoft.com/office/drawing/2014/main" id="{83B3EDE4-E658-44DB-A214-E26347F50DA1}"/>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09" name="【公民館】&#10;一人当たり面積平均値テキスト">
          <a:extLst>
            <a:ext uri="{FF2B5EF4-FFF2-40B4-BE49-F238E27FC236}">
              <a16:creationId xmlns:a16="http://schemas.microsoft.com/office/drawing/2014/main" id="{D479373C-A151-4F0D-B188-56BC049D1F23}"/>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0" name="フローチャート: 判断 609">
          <a:extLst>
            <a:ext uri="{FF2B5EF4-FFF2-40B4-BE49-F238E27FC236}">
              <a16:creationId xmlns:a16="http://schemas.microsoft.com/office/drawing/2014/main" id="{A2B44418-6FC0-4388-8ABE-C43E9553C1DB}"/>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1" name="フローチャート: 判断 610">
          <a:extLst>
            <a:ext uri="{FF2B5EF4-FFF2-40B4-BE49-F238E27FC236}">
              <a16:creationId xmlns:a16="http://schemas.microsoft.com/office/drawing/2014/main" id="{DADF5234-F182-45F1-BF4F-698198246E38}"/>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2" name="フローチャート: 判断 611">
          <a:extLst>
            <a:ext uri="{FF2B5EF4-FFF2-40B4-BE49-F238E27FC236}">
              <a16:creationId xmlns:a16="http://schemas.microsoft.com/office/drawing/2014/main" id="{F4314391-75EA-42D1-9F7C-E24F839693C0}"/>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5E046C74-3903-4F6C-B709-498C94477B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38913133-ADAE-400F-A631-EDC7E2080B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6EC67CE2-2F8E-4DE3-8821-8E140213D2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1054022-F1EB-4689-87F0-46431C990B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79CDE930-2056-4D85-8062-F7FE0B2A68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618" name="楕円 617">
          <a:extLst>
            <a:ext uri="{FF2B5EF4-FFF2-40B4-BE49-F238E27FC236}">
              <a16:creationId xmlns:a16="http://schemas.microsoft.com/office/drawing/2014/main" id="{D3E350B3-4897-4E55-9E5D-C518A4F4EA0B}"/>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619" name="【公民館】&#10;一人当たり面積該当値テキスト">
          <a:extLst>
            <a:ext uri="{FF2B5EF4-FFF2-40B4-BE49-F238E27FC236}">
              <a16:creationId xmlns:a16="http://schemas.microsoft.com/office/drawing/2014/main" id="{4EE371CA-2C54-4246-A1DB-356BD047FAA1}"/>
            </a:ext>
          </a:extLst>
        </xdr:cNvPr>
        <xdr:cNvSpPr txBox="1"/>
      </xdr:nvSpPr>
      <xdr:spPr>
        <a:xfrm>
          <a:off x="22199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620" name="楕円 619">
          <a:extLst>
            <a:ext uri="{FF2B5EF4-FFF2-40B4-BE49-F238E27FC236}">
              <a16:creationId xmlns:a16="http://schemas.microsoft.com/office/drawing/2014/main" id="{BF2AE2FD-74E3-4D52-9DF9-DBF6B99DCC59}"/>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51707</xdr:rowOff>
    </xdr:to>
    <xdr:cxnSp macro="">
      <xdr:nvCxnSpPr>
        <xdr:cNvPr id="621" name="直線コネクタ 620">
          <a:extLst>
            <a:ext uri="{FF2B5EF4-FFF2-40B4-BE49-F238E27FC236}">
              <a16:creationId xmlns:a16="http://schemas.microsoft.com/office/drawing/2014/main" id="{B2BBF76B-4FCF-44DC-ABF8-6172B90D15C6}"/>
            </a:ext>
          </a:extLst>
        </xdr:cNvPr>
        <xdr:cNvCxnSpPr/>
      </xdr:nvCxnSpPr>
      <xdr:spPr>
        <a:xfrm flipV="1">
          <a:off x="21323300" y="182205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xdr:rowOff>
    </xdr:from>
    <xdr:to>
      <xdr:col>107</xdr:col>
      <xdr:colOff>101600</xdr:colOff>
      <xdr:row>106</xdr:row>
      <xdr:rowOff>109038</xdr:rowOff>
    </xdr:to>
    <xdr:sp macro="" textlink="">
      <xdr:nvSpPr>
        <xdr:cNvPr id="622" name="楕円 621">
          <a:extLst>
            <a:ext uri="{FF2B5EF4-FFF2-40B4-BE49-F238E27FC236}">
              <a16:creationId xmlns:a16="http://schemas.microsoft.com/office/drawing/2014/main" id="{6A58CD82-3A01-498E-AB06-3A8A449ADDB3}"/>
            </a:ext>
          </a:extLst>
        </xdr:cNvPr>
        <xdr:cNvSpPr/>
      </xdr:nvSpPr>
      <xdr:spPr>
        <a:xfrm>
          <a:off x="2038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58238</xdr:rowOff>
    </xdr:to>
    <xdr:cxnSp macro="">
      <xdr:nvCxnSpPr>
        <xdr:cNvPr id="623" name="直線コネクタ 622">
          <a:extLst>
            <a:ext uri="{FF2B5EF4-FFF2-40B4-BE49-F238E27FC236}">
              <a16:creationId xmlns:a16="http://schemas.microsoft.com/office/drawing/2014/main" id="{02FBCE23-8036-4FA2-98D9-21BD4335CA0E}"/>
            </a:ext>
          </a:extLst>
        </xdr:cNvPr>
        <xdr:cNvCxnSpPr/>
      </xdr:nvCxnSpPr>
      <xdr:spPr>
        <a:xfrm flipV="1">
          <a:off x="20434300" y="182254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624" name="n_1aveValue【公民館】&#10;一人当たり面積">
          <a:extLst>
            <a:ext uri="{FF2B5EF4-FFF2-40B4-BE49-F238E27FC236}">
              <a16:creationId xmlns:a16="http://schemas.microsoft.com/office/drawing/2014/main" id="{BB9672AF-E38E-4965-90A4-2F0952D6C347}"/>
            </a:ext>
          </a:extLst>
        </xdr:cNvPr>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25" name="n_2aveValue【公民館】&#10;一人当たり面積">
          <a:extLst>
            <a:ext uri="{FF2B5EF4-FFF2-40B4-BE49-F238E27FC236}">
              <a16:creationId xmlns:a16="http://schemas.microsoft.com/office/drawing/2014/main" id="{3F0FE4DF-40B0-44F6-B460-7859387DC305}"/>
            </a:ext>
          </a:extLst>
        </xdr:cNvPr>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119034</xdr:rowOff>
    </xdr:from>
    <xdr:ext cx="469744" cy="259045"/>
    <xdr:sp macro="" textlink="">
      <xdr:nvSpPr>
        <xdr:cNvPr id="626" name="n_1mainValue【公民館】&#10;一人当たり面積">
          <a:extLst>
            <a:ext uri="{FF2B5EF4-FFF2-40B4-BE49-F238E27FC236}">
              <a16:creationId xmlns:a16="http://schemas.microsoft.com/office/drawing/2014/main" id="{97DF1E0B-AE19-468A-87BA-1CFDEB001A4D}"/>
            </a:ext>
          </a:extLst>
        </xdr:cNvPr>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125565</xdr:rowOff>
    </xdr:from>
    <xdr:ext cx="469744" cy="259045"/>
    <xdr:sp macro="" textlink="">
      <xdr:nvSpPr>
        <xdr:cNvPr id="627" name="n_2mainValue【公民館】&#10;一人当たり面積">
          <a:extLst>
            <a:ext uri="{FF2B5EF4-FFF2-40B4-BE49-F238E27FC236}">
              <a16:creationId xmlns:a16="http://schemas.microsoft.com/office/drawing/2014/main" id="{59981CD9-52ED-4814-AEAE-314647B1A5A2}"/>
            </a:ext>
          </a:extLst>
        </xdr:cNvPr>
        <xdr:cNvSpPr txBox="1"/>
      </xdr:nvSpPr>
      <xdr:spPr>
        <a:xfrm>
          <a:off x="20199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33659526-214B-4EAB-8147-B486C56501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BCC8EB94-5136-42A1-A754-ECF4778800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995C35EF-2747-4CEC-B2F8-A86D75FD41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前年度と比較して大きく増減している項目はない。町道等の整備が進み、新規工事への歳出抑制が図られている。今後も必要な箇所においては改修・補修を行うと共に、継続して経費節減に努める。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B73879-3E87-4B4A-AE11-70856A2CE0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D177E0-DC49-4D66-93DB-1D26A5EC74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87636E-516D-42A6-BA30-92EEA7C21E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FEDFC0-0110-4274-B490-389B6CDF0E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8C1F48-F28E-4907-A30D-80A48A33B8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E272C1-7A7E-4EDA-9A0F-1F0E061849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8AB377-7447-4D99-AC76-44CC6BAB4F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EF932A-ADA2-45B5-AA02-45F1BFCB3A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AB4D3F-6B4D-42E5-A5C1-2D3DD7536C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313B68-210B-458D-9133-90B342AFE3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6AF033-D4C8-4837-9A53-BF7300F3C6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DB3C7B-D794-49D8-A23B-CE0F6DF46F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DA17F6-EABF-449C-B809-94408E85D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96B9A5-1F76-4AD2-8B18-32770E96CD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ADB359-AD76-4882-B3CC-F452C33964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630144F-41B5-4A9A-B279-709E1D1FE4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458807-779C-47D9-B480-9A16DFBD70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4A6849-DEB4-4EC3-B651-E287EE45E7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2931EB-F3C7-42FA-920D-891E3DF5EB6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DD083B-7B06-45D0-BCA3-93CF46CB39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88168D-F2AC-492E-9CD0-E54E8FFC8F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C858D6-8DF9-4D98-8EBF-6C69813E11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9F19FD-8AC0-46F3-85F5-5A93666EC7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531F4A-CAAB-4248-B320-DD60BCE02C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F519F3-3A60-433E-8F32-146F4F4430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5CE09D-0402-4065-BB0E-EB23BACDD4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F9218-C628-4B8F-98FA-AEB588C9DF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ED78A7-8442-4AB1-B91A-12CF27422D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54074B7-06B8-4701-8BC1-E3C67836D03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4DEE58-56C1-41E1-A70C-3F96E07FFC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B0B403A-515D-441D-BFD5-F035EB8EAF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C77CF87-6E38-4B3D-BE98-55750147AB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AFAD916-2C73-41F0-B262-5BF0749C8D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CE53DFE-0AD7-4152-AB57-87B94D8218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08C1461-E3CE-4590-B905-175480F7A4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E4ED57-C447-4DE5-B5F0-31A1F29A82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976A449-4EE8-426D-8B80-6F5883155A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A132A6-0FA5-4667-968F-AED7054DF72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7B85502-C981-4498-B2DB-BD1E405CDF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F3FAA1C-773F-4528-AAF2-2D04DCA40F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901B847-D48A-4A7C-B388-32D378E009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A367569-39C1-430A-B3EE-EA1FEFF47C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C878D4D-23E0-467A-A35E-8F6AB6538D2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0FFBDDE-CB0E-4B25-87D7-FBA5E7AFFD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C1B790C-A0FF-40A3-87F4-B5DD2F4764B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AAD7937-C037-4788-BAAE-E964BE13D6F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58CF95B-7F7D-4D0C-8C00-71C0759AEA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F8B3712-7B6B-480B-A261-F02458662A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69DED88-1836-48C6-A324-B4A872269B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68D7176-25CB-4B23-B330-2DDAECFEF1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B64D6F8-A761-4AC3-9C8A-7F30B81AE8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C8C24C6-1ED4-4333-A4CD-1B2080E84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B76A8A5-C919-4EE4-8DD2-AB376B3FB4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393A009-364D-4208-A1C7-BB6DD7E92C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B49DFE7-FE5C-4260-B2D3-2DF635C937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06BE853-9089-45A8-B5D2-27C406638E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48926592-5C35-4443-B366-3C379EDBF87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1E3254B1-F9B2-4E39-9E67-8FD57C6D484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5E1CC7BF-89C9-414F-AB17-48BE2BD7EBB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A7714A16-0B7E-4E04-A9FE-DEBB32E3AD9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68F76C71-7BAF-4B49-B4FD-43B2C8A7FC5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E5EA7E5D-F80E-4089-9B7A-D9A48A71F0B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901C6117-8F24-4396-8258-9CBFBAE17B4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7C057170-DFF2-4C06-8B51-6D02228061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AAC41C68-8F57-4B32-B122-FA33BB7B8CAD}"/>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2011DFB7-E618-4124-A00A-0E40AF8749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F8D0F1DB-0ECD-459B-A0AB-F4BFDC3092D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CC3FD727-2B0F-4B64-9E42-4767E489188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a:extLst>
            <a:ext uri="{FF2B5EF4-FFF2-40B4-BE49-F238E27FC236}">
              <a16:creationId xmlns:a16="http://schemas.microsoft.com/office/drawing/2014/main" id="{582279B9-BEBA-4896-9C0A-69A27171DF1E}"/>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6C9CD24C-7124-4909-AC89-B0913F48BEAC}"/>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a:extLst>
            <a:ext uri="{FF2B5EF4-FFF2-40B4-BE49-F238E27FC236}">
              <a16:creationId xmlns:a16="http://schemas.microsoft.com/office/drawing/2014/main" id="{904A2695-9180-4875-8AE8-20FADCE706A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8FD17023-2C95-4363-A2A8-8217685991F2}"/>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2C0D3C06-9145-49F6-A342-04D5EC4CB8D7}"/>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D9DF2ABA-E078-4947-92B1-49754FB4416E}"/>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a:extLst>
            <a:ext uri="{FF2B5EF4-FFF2-40B4-BE49-F238E27FC236}">
              <a16:creationId xmlns:a16="http://schemas.microsoft.com/office/drawing/2014/main" id="{87FAC81F-6777-4C10-BDF1-1928065F6FEF}"/>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a:extLst>
            <a:ext uri="{FF2B5EF4-FFF2-40B4-BE49-F238E27FC236}">
              <a16:creationId xmlns:a16="http://schemas.microsoft.com/office/drawing/2014/main" id="{328F2914-5E27-486B-A80C-C6079B2B65D8}"/>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a:extLst>
            <a:ext uri="{FF2B5EF4-FFF2-40B4-BE49-F238E27FC236}">
              <a16:creationId xmlns:a16="http://schemas.microsoft.com/office/drawing/2014/main" id="{F967C280-6834-48B2-9867-AE195E6DFC10}"/>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a:extLst>
            <a:ext uri="{FF2B5EF4-FFF2-40B4-BE49-F238E27FC236}">
              <a16:creationId xmlns:a16="http://schemas.microsoft.com/office/drawing/2014/main" id="{4F83319E-1E62-471A-834A-F1E38C69CC05}"/>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a:extLst>
            <a:ext uri="{FF2B5EF4-FFF2-40B4-BE49-F238E27FC236}">
              <a16:creationId xmlns:a16="http://schemas.microsoft.com/office/drawing/2014/main" id="{4B114A56-F4C6-4AA7-90E9-11EE0B0DDAFA}"/>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0591DBA9-3C72-462F-BD1D-1A7F65BF39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AB3BD54-EC6C-4A08-9DAF-26DC1C1A99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1933B215-2E04-4B1D-AFC7-80953F2C14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FE5B244-474D-4837-9921-17C5225C9D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8127591-FF81-4BE1-8CD8-26A26023E8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164084</xdr:rowOff>
    </xdr:from>
    <xdr:to>
      <xdr:col>24</xdr:col>
      <xdr:colOff>114300</xdr:colOff>
      <xdr:row>60</xdr:row>
      <xdr:rowOff>94234</xdr:rowOff>
    </xdr:to>
    <xdr:sp macro="" textlink="">
      <xdr:nvSpPr>
        <xdr:cNvPr id="86" name="楕円 85">
          <a:extLst>
            <a:ext uri="{FF2B5EF4-FFF2-40B4-BE49-F238E27FC236}">
              <a16:creationId xmlns:a16="http://schemas.microsoft.com/office/drawing/2014/main" id="{04C91759-2549-420F-B8E6-303EA58B287E}"/>
            </a:ext>
          </a:extLst>
        </xdr:cNvPr>
        <xdr:cNvSpPr/>
      </xdr:nvSpPr>
      <xdr:spPr>
        <a:xfrm>
          <a:off x="4584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15511</xdr:rowOff>
    </xdr:from>
    <xdr:ext cx="405111" cy="259045"/>
    <xdr:sp macro="" textlink="">
      <xdr:nvSpPr>
        <xdr:cNvPr id="87" name="【体育館・プール】&#10;有形固定資産減価償却率該当値テキスト">
          <a:extLst>
            <a:ext uri="{FF2B5EF4-FFF2-40B4-BE49-F238E27FC236}">
              <a16:creationId xmlns:a16="http://schemas.microsoft.com/office/drawing/2014/main" id="{AE0C3009-490E-4029-9CFB-D596238B1AC3}"/>
            </a:ext>
          </a:extLst>
        </xdr:cNvPr>
        <xdr:cNvSpPr txBox="1"/>
      </xdr:nvSpPr>
      <xdr:spPr>
        <a:xfrm>
          <a:off x="4673600" y="1013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45212</xdr:rowOff>
    </xdr:from>
    <xdr:to>
      <xdr:col>20</xdr:col>
      <xdr:colOff>38100</xdr:colOff>
      <xdr:row>60</xdr:row>
      <xdr:rowOff>146812</xdr:rowOff>
    </xdr:to>
    <xdr:sp macro="" textlink="">
      <xdr:nvSpPr>
        <xdr:cNvPr id="88" name="楕円 87">
          <a:extLst>
            <a:ext uri="{FF2B5EF4-FFF2-40B4-BE49-F238E27FC236}">
              <a16:creationId xmlns:a16="http://schemas.microsoft.com/office/drawing/2014/main" id="{9C0E0B31-DB57-4870-91E6-95DE288E39FA}"/>
            </a:ext>
          </a:extLst>
        </xdr:cNvPr>
        <xdr:cNvSpPr/>
      </xdr:nvSpPr>
      <xdr:spPr>
        <a:xfrm>
          <a:off x="3746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43434</xdr:rowOff>
    </xdr:from>
    <xdr:to>
      <xdr:col>24</xdr:col>
      <xdr:colOff>63500</xdr:colOff>
      <xdr:row>60</xdr:row>
      <xdr:rowOff>96012</xdr:rowOff>
    </xdr:to>
    <xdr:cxnSp macro="">
      <xdr:nvCxnSpPr>
        <xdr:cNvPr id="89" name="直線コネクタ 88">
          <a:extLst>
            <a:ext uri="{FF2B5EF4-FFF2-40B4-BE49-F238E27FC236}">
              <a16:creationId xmlns:a16="http://schemas.microsoft.com/office/drawing/2014/main" id="{68C69D3D-F2CC-4A71-B10B-87573F72CF6D}"/>
            </a:ext>
          </a:extLst>
        </xdr:cNvPr>
        <xdr:cNvCxnSpPr/>
      </xdr:nvCxnSpPr>
      <xdr:spPr>
        <a:xfrm flipV="1">
          <a:off x="3797300" y="1033043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42926</xdr:rowOff>
    </xdr:from>
    <xdr:to>
      <xdr:col>15</xdr:col>
      <xdr:colOff>101600</xdr:colOff>
      <xdr:row>60</xdr:row>
      <xdr:rowOff>144526</xdr:rowOff>
    </xdr:to>
    <xdr:sp macro="" textlink="">
      <xdr:nvSpPr>
        <xdr:cNvPr id="90" name="楕円 89">
          <a:extLst>
            <a:ext uri="{FF2B5EF4-FFF2-40B4-BE49-F238E27FC236}">
              <a16:creationId xmlns:a16="http://schemas.microsoft.com/office/drawing/2014/main" id="{B0944723-3CD2-4AC3-A800-D20F1B8F4482}"/>
            </a:ext>
          </a:extLst>
        </xdr:cNvPr>
        <xdr:cNvSpPr/>
      </xdr:nvSpPr>
      <xdr:spPr>
        <a:xfrm>
          <a:off x="2857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93726</xdr:rowOff>
    </xdr:from>
    <xdr:to>
      <xdr:col>19</xdr:col>
      <xdr:colOff>177800</xdr:colOff>
      <xdr:row>60</xdr:row>
      <xdr:rowOff>96012</xdr:rowOff>
    </xdr:to>
    <xdr:cxnSp macro="">
      <xdr:nvCxnSpPr>
        <xdr:cNvPr id="91" name="直線コネクタ 90">
          <a:extLst>
            <a:ext uri="{FF2B5EF4-FFF2-40B4-BE49-F238E27FC236}">
              <a16:creationId xmlns:a16="http://schemas.microsoft.com/office/drawing/2014/main" id="{CF6E32C9-BDFF-4FA7-A54A-EC865A965A5C}"/>
            </a:ext>
          </a:extLst>
        </xdr:cNvPr>
        <xdr:cNvCxnSpPr/>
      </xdr:nvCxnSpPr>
      <xdr:spPr>
        <a:xfrm>
          <a:off x="2908300" y="10380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163339</xdr:rowOff>
    </xdr:from>
    <xdr:ext cx="405111" cy="259045"/>
    <xdr:sp macro="" textlink="">
      <xdr:nvSpPr>
        <xdr:cNvPr id="92" name="n_1mainValue【体育館・プール】&#10;有形固定資産減価償却率">
          <a:extLst>
            <a:ext uri="{FF2B5EF4-FFF2-40B4-BE49-F238E27FC236}">
              <a16:creationId xmlns:a16="http://schemas.microsoft.com/office/drawing/2014/main" id="{12E534B0-30C2-4CD7-A3A0-59E28FFC21A1}"/>
            </a:ext>
          </a:extLst>
        </xdr:cNvPr>
        <xdr:cNvSpPr txBox="1"/>
      </xdr:nvSpPr>
      <xdr:spPr>
        <a:xfrm>
          <a:off x="3582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161053</xdr:rowOff>
    </xdr:from>
    <xdr:ext cx="405111" cy="259045"/>
    <xdr:sp macro="" textlink="">
      <xdr:nvSpPr>
        <xdr:cNvPr id="93" name="n_2mainValue【体育館・プール】&#10;有形固定資産減価償却率">
          <a:extLst>
            <a:ext uri="{FF2B5EF4-FFF2-40B4-BE49-F238E27FC236}">
              <a16:creationId xmlns:a16="http://schemas.microsoft.com/office/drawing/2014/main" id="{358B7E86-E233-4133-8411-D97E8E56EECF}"/>
            </a:ext>
          </a:extLst>
        </xdr:cNvPr>
        <xdr:cNvSpPr txBox="1"/>
      </xdr:nvSpPr>
      <xdr:spPr>
        <a:xfrm>
          <a:off x="2705744" y="101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a:extLst>
            <a:ext uri="{FF2B5EF4-FFF2-40B4-BE49-F238E27FC236}">
              <a16:creationId xmlns:a16="http://schemas.microsoft.com/office/drawing/2014/main" id="{71E0FF7F-4B95-4A6F-BC13-ADA59B38A6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a:extLst>
            <a:ext uri="{FF2B5EF4-FFF2-40B4-BE49-F238E27FC236}">
              <a16:creationId xmlns:a16="http://schemas.microsoft.com/office/drawing/2014/main" id="{D9A9909B-2859-46DF-81D2-1F029E03CD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a:extLst>
            <a:ext uri="{FF2B5EF4-FFF2-40B4-BE49-F238E27FC236}">
              <a16:creationId xmlns:a16="http://schemas.microsoft.com/office/drawing/2014/main" id="{1A1F0CE0-9AFF-452F-A189-AB3B0C1EAD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a:extLst>
            <a:ext uri="{FF2B5EF4-FFF2-40B4-BE49-F238E27FC236}">
              <a16:creationId xmlns:a16="http://schemas.microsoft.com/office/drawing/2014/main" id="{1F86C75A-0B17-48B6-8DAA-571EBD85D7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a:extLst>
            <a:ext uri="{FF2B5EF4-FFF2-40B4-BE49-F238E27FC236}">
              <a16:creationId xmlns:a16="http://schemas.microsoft.com/office/drawing/2014/main" id="{AAC18B8F-C3F4-48B3-8257-3DADAB67A3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a:extLst>
            <a:ext uri="{FF2B5EF4-FFF2-40B4-BE49-F238E27FC236}">
              <a16:creationId xmlns:a16="http://schemas.microsoft.com/office/drawing/2014/main" id="{B187B730-E33F-43A3-A88F-7092ED9160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a:extLst>
            <a:ext uri="{FF2B5EF4-FFF2-40B4-BE49-F238E27FC236}">
              <a16:creationId xmlns:a16="http://schemas.microsoft.com/office/drawing/2014/main" id="{ADF8C5C1-CE4C-4DC7-B136-74517D7DA3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a:extLst>
            <a:ext uri="{FF2B5EF4-FFF2-40B4-BE49-F238E27FC236}">
              <a16:creationId xmlns:a16="http://schemas.microsoft.com/office/drawing/2014/main" id="{23F3647D-940A-465C-B115-5CF5AFC1A0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49DE9935-096B-4503-97F9-E821B6B0B2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a:extLst>
            <a:ext uri="{FF2B5EF4-FFF2-40B4-BE49-F238E27FC236}">
              <a16:creationId xmlns:a16="http://schemas.microsoft.com/office/drawing/2014/main" id="{3AE639FF-5BEC-42CC-8E14-61859AD99F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a:extLst>
            <a:ext uri="{FF2B5EF4-FFF2-40B4-BE49-F238E27FC236}">
              <a16:creationId xmlns:a16="http://schemas.microsoft.com/office/drawing/2014/main" id="{3544F296-05AB-48CC-9754-1DE8AC6A5B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a:extLst>
            <a:ext uri="{FF2B5EF4-FFF2-40B4-BE49-F238E27FC236}">
              <a16:creationId xmlns:a16="http://schemas.microsoft.com/office/drawing/2014/main" id="{D82BACB5-BAE0-481E-90D4-282998948EE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a:extLst>
            <a:ext uri="{FF2B5EF4-FFF2-40B4-BE49-F238E27FC236}">
              <a16:creationId xmlns:a16="http://schemas.microsoft.com/office/drawing/2014/main" id="{96E6282E-E116-4E48-901D-28DF7E55C26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a:extLst>
            <a:ext uri="{FF2B5EF4-FFF2-40B4-BE49-F238E27FC236}">
              <a16:creationId xmlns:a16="http://schemas.microsoft.com/office/drawing/2014/main" id="{AEB60C8E-E9A1-4CC1-AF83-523EFDABE3D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a:extLst>
            <a:ext uri="{FF2B5EF4-FFF2-40B4-BE49-F238E27FC236}">
              <a16:creationId xmlns:a16="http://schemas.microsoft.com/office/drawing/2014/main" id="{5FC2AFCE-EBD7-4852-8EBE-2BC3D055EC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4CA35FCB-096B-4E28-823A-C28BD2A1B4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a:extLst>
            <a:ext uri="{FF2B5EF4-FFF2-40B4-BE49-F238E27FC236}">
              <a16:creationId xmlns:a16="http://schemas.microsoft.com/office/drawing/2014/main" id="{D093F312-A645-4013-8595-9A15F2837F6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a:extLst>
            <a:ext uri="{FF2B5EF4-FFF2-40B4-BE49-F238E27FC236}">
              <a16:creationId xmlns:a16="http://schemas.microsoft.com/office/drawing/2014/main" id="{1F2A9A3E-6178-4104-A0CC-BA07CF18C16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a:extLst>
            <a:ext uri="{FF2B5EF4-FFF2-40B4-BE49-F238E27FC236}">
              <a16:creationId xmlns:a16="http://schemas.microsoft.com/office/drawing/2014/main" id="{070A2BE5-72DA-4237-9BD8-4E01C89470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a:extLst>
            <a:ext uri="{FF2B5EF4-FFF2-40B4-BE49-F238E27FC236}">
              <a16:creationId xmlns:a16="http://schemas.microsoft.com/office/drawing/2014/main" id="{1C1DD298-4C3D-46C3-88E9-DC127284AA6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12F48991-7396-4B9E-9CB4-6751FBC75D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27ED1BD4-FECA-4C86-963A-B9C2249946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DA37EA75-5518-4D08-B98E-9751BD8FD1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a:extLst>
            <a:ext uri="{FF2B5EF4-FFF2-40B4-BE49-F238E27FC236}">
              <a16:creationId xmlns:a16="http://schemas.microsoft.com/office/drawing/2014/main" id="{A7E3D25F-259C-43BE-9EB7-784B672BE157}"/>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a:extLst>
            <a:ext uri="{FF2B5EF4-FFF2-40B4-BE49-F238E27FC236}">
              <a16:creationId xmlns:a16="http://schemas.microsoft.com/office/drawing/2014/main" id="{8A413150-1D96-413D-A01C-0A6ED7D6694A}"/>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a:extLst>
            <a:ext uri="{FF2B5EF4-FFF2-40B4-BE49-F238E27FC236}">
              <a16:creationId xmlns:a16="http://schemas.microsoft.com/office/drawing/2014/main" id="{4A66BDBC-D87D-4DEA-8C5D-047A009A7AE5}"/>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a:extLst>
            <a:ext uri="{FF2B5EF4-FFF2-40B4-BE49-F238E27FC236}">
              <a16:creationId xmlns:a16="http://schemas.microsoft.com/office/drawing/2014/main" id="{489799AD-7210-4D94-B1C3-6B2F7AA8AF3C}"/>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a:extLst>
            <a:ext uri="{FF2B5EF4-FFF2-40B4-BE49-F238E27FC236}">
              <a16:creationId xmlns:a16="http://schemas.microsoft.com/office/drawing/2014/main" id="{06DB521C-A214-458F-BF2E-CAA126019A84}"/>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22" name="【体育館・プール】&#10;一人当たり面積平均値テキスト">
          <a:extLst>
            <a:ext uri="{FF2B5EF4-FFF2-40B4-BE49-F238E27FC236}">
              <a16:creationId xmlns:a16="http://schemas.microsoft.com/office/drawing/2014/main" id="{81399671-153B-4934-9D01-495541534F65}"/>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a:extLst>
            <a:ext uri="{FF2B5EF4-FFF2-40B4-BE49-F238E27FC236}">
              <a16:creationId xmlns:a16="http://schemas.microsoft.com/office/drawing/2014/main" id="{99657848-95C3-4A95-AEDF-C7F63C192883}"/>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a:extLst>
            <a:ext uri="{FF2B5EF4-FFF2-40B4-BE49-F238E27FC236}">
              <a16:creationId xmlns:a16="http://schemas.microsoft.com/office/drawing/2014/main" id="{6BFA33FF-E02C-4BBB-B02E-085EBDEB229A}"/>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25" name="n_1aveValue【体育館・プール】&#10;一人当たり面積">
          <a:extLst>
            <a:ext uri="{FF2B5EF4-FFF2-40B4-BE49-F238E27FC236}">
              <a16:creationId xmlns:a16="http://schemas.microsoft.com/office/drawing/2014/main" id="{BB8B11F0-6A04-4ECD-B13E-991F85C2D9AA}"/>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a:extLst>
            <a:ext uri="{FF2B5EF4-FFF2-40B4-BE49-F238E27FC236}">
              <a16:creationId xmlns:a16="http://schemas.microsoft.com/office/drawing/2014/main" id="{63F2FBD2-FA5A-4562-B73D-80527CD77364}"/>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27" name="n_2aveValue【体育館・プール】&#10;一人当たり面積">
          <a:extLst>
            <a:ext uri="{FF2B5EF4-FFF2-40B4-BE49-F238E27FC236}">
              <a16:creationId xmlns:a16="http://schemas.microsoft.com/office/drawing/2014/main" id="{F34B4163-EC06-4FAE-9335-00457F2BC610}"/>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59FAB94A-59A6-41F4-A69B-C56B36A89A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2565C4AA-6E1D-401B-8976-2066F0EF0B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BBF47E30-B0D0-43EF-8A56-054847033D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9A395143-ACBF-451A-88DB-B4C04BBDFF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1DB1D5D-5095-47EF-BA9B-8A86E6EBD8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63500</xdr:rowOff>
    </xdr:from>
    <xdr:to>
      <xdr:col>55</xdr:col>
      <xdr:colOff>50800</xdr:colOff>
      <xdr:row>59</xdr:row>
      <xdr:rowOff>165100</xdr:rowOff>
    </xdr:to>
    <xdr:sp macro="" textlink="">
      <xdr:nvSpPr>
        <xdr:cNvPr id="133" name="楕円 132">
          <a:extLst>
            <a:ext uri="{FF2B5EF4-FFF2-40B4-BE49-F238E27FC236}">
              <a16:creationId xmlns:a16="http://schemas.microsoft.com/office/drawing/2014/main" id="{472EAE5A-6CB0-4655-9AEF-E979D9FAF416}"/>
            </a:ext>
          </a:extLst>
        </xdr:cNvPr>
        <xdr:cNvSpPr/>
      </xdr:nvSpPr>
      <xdr:spPr>
        <a:xfrm>
          <a:off x="10426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86377</xdr:rowOff>
    </xdr:from>
    <xdr:ext cx="469744" cy="259045"/>
    <xdr:sp macro="" textlink="">
      <xdr:nvSpPr>
        <xdr:cNvPr id="134" name="【体育館・プール】&#10;一人当たり面積該当値テキスト">
          <a:extLst>
            <a:ext uri="{FF2B5EF4-FFF2-40B4-BE49-F238E27FC236}">
              <a16:creationId xmlns:a16="http://schemas.microsoft.com/office/drawing/2014/main" id="{DA5C60D0-3513-41F2-BB0A-1C920243CC86}"/>
            </a:ext>
          </a:extLst>
        </xdr:cNvPr>
        <xdr:cNvSpPr txBox="1"/>
      </xdr:nvSpPr>
      <xdr:spPr>
        <a:xfrm>
          <a:off x="10515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72390</xdr:rowOff>
    </xdr:from>
    <xdr:to>
      <xdr:col>50</xdr:col>
      <xdr:colOff>165100</xdr:colOff>
      <xdr:row>60</xdr:row>
      <xdr:rowOff>2540</xdr:rowOff>
    </xdr:to>
    <xdr:sp macro="" textlink="">
      <xdr:nvSpPr>
        <xdr:cNvPr id="135" name="楕円 134">
          <a:extLst>
            <a:ext uri="{FF2B5EF4-FFF2-40B4-BE49-F238E27FC236}">
              <a16:creationId xmlns:a16="http://schemas.microsoft.com/office/drawing/2014/main" id="{C4B001F6-DAC4-49EB-8839-D579A3410CFD}"/>
            </a:ext>
          </a:extLst>
        </xdr:cNvPr>
        <xdr:cNvSpPr/>
      </xdr:nvSpPr>
      <xdr:spPr>
        <a:xfrm>
          <a:off x="95885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114300</xdr:rowOff>
    </xdr:from>
    <xdr:to>
      <xdr:col>55</xdr:col>
      <xdr:colOff>0</xdr:colOff>
      <xdr:row>59</xdr:row>
      <xdr:rowOff>123190</xdr:rowOff>
    </xdr:to>
    <xdr:cxnSp macro="">
      <xdr:nvCxnSpPr>
        <xdr:cNvPr id="136" name="直線コネクタ 135">
          <a:extLst>
            <a:ext uri="{FF2B5EF4-FFF2-40B4-BE49-F238E27FC236}">
              <a16:creationId xmlns:a16="http://schemas.microsoft.com/office/drawing/2014/main" id="{31B11889-D02C-4F34-9FA3-BDB219F2A70E}"/>
            </a:ext>
          </a:extLst>
        </xdr:cNvPr>
        <xdr:cNvCxnSpPr/>
      </xdr:nvCxnSpPr>
      <xdr:spPr>
        <a:xfrm flipV="1">
          <a:off x="9639300" y="102298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83820</xdr:rowOff>
    </xdr:from>
    <xdr:to>
      <xdr:col>46</xdr:col>
      <xdr:colOff>38100</xdr:colOff>
      <xdr:row>60</xdr:row>
      <xdr:rowOff>13970</xdr:rowOff>
    </xdr:to>
    <xdr:sp macro="" textlink="">
      <xdr:nvSpPr>
        <xdr:cNvPr id="137" name="楕円 136">
          <a:extLst>
            <a:ext uri="{FF2B5EF4-FFF2-40B4-BE49-F238E27FC236}">
              <a16:creationId xmlns:a16="http://schemas.microsoft.com/office/drawing/2014/main" id="{0864FB36-76F6-4BED-9CB4-34B007F5BA57}"/>
            </a:ext>
          </a:extLst>
        </xdr:cNvPr>
        <xdr:cNvSpPr/>
      </xdr:nvSpPr>
      <xdr:spPr>
        <a:xfrm>
          <a:off x="86995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123190</xdr:rowOff>
    </xdr:from>
    <xdr:to>
      <xdr:col>50</xdr:col>
      <xdr:colOff>114300</xdr:colOff>
      <xdr:row>59</xdr:row>
      <xdr:rowOff>134620</xdr:rowOff>
    </xdr:to>
    <xdr:cxnSp macro="">
      <xdr:nvCxnSpPr>
        <xdr:cNvPr id="138" name="直線コネクタ 137">
          <a:extLst>
            <a:ext uri="{FF2B5EF4-FFF2-40B4-BE49-F238E27FC236}">
              <a16:creationId xmlns:a16="http://schemas.microsoft.com/office/drawing/2014/main" id="{CED14F33-1989-4B3E-85AD-2671080D440A}"/>
            </a:ext>
          </a:extLst>
        </xdr:cNvPr>
        <xdr:cNvCxnSpPr/>
      </xdr:nvCxnSpPr>
      <xdr:spPr>
        <a:xfrm flipV="1">
          <a:off x="8750300" y="10238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19067</xdr:rowOff>
    </xdr:from>
    <xdr:ext cx="469744" cy="259045"/>
    <xdr:sp macro="" textlink="">
      <xdr:nvSpPr>
        <xdr:cNvPr id="139" name="n_1mainValue【体育館・プール】&#10;一人当たり面積">
          <a:extLst>
            <a:ext uri="{FF2B5EF4-FFF2-40B4-BE49-F238E27FC236}">
              <a16:creationId xmlns:a16="http://schemas.microsoft.com/office/drawing/2014/main" id="{804F48A3-4A86-4E39-BEE0-ABF6948523D2}"/>
            </a:ext>
          </a:extLst>
        </xdr:cNvPr>
        <xdr:cNvSpPr txBox="1"/>
      </xdr:nvSpPr>
      <xdr:spPr>
        <a:xfrm>
          <a:off x="9391727" y="996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30497</xdr:rowOff>
    </xdr:from>
    <xdr:ext cx="469744" cy="259045"/>
    <xdr:sp macro="" textlink="">
      <xdr:nvSpPr>
        <xdr:cNvPr id="140" name="n_2mainValue【体育館・プール】&#10;一人当たり面積">
          <a:extLst>
            <a:ext uri="{FF2B5EF4-FFF2-40B4-BE49-F238E27FC236}">
              <a16:creationId xmlns:a16="http://schemas.microsoft.com/office/drawing/2014/main" id="{505E46DB-5C1D-42D2-ADB8-D82B38DD384C}"/>
            </a:ext>
          </a:extLst>
        </xdr:cNvPr>
        <xdr:cNvSpPr txBox="1"/>
      </xdr:nvSpPr>
      <xdr:spPr>
        <a:xfrm>
          <a:off x="8515427" y="99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1D433ADA-F438-4BDE-9E30-663F4E238C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10E94A72-607C-4956-80F6-0F4DB63B95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03DCEFF9-F533-4E22-81A1-AB53AB489B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88347415-B550-4885-A771-1151FBF418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B2AC21E4-06DD-4294-AA7E-E284A74787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EFD0DB91-5A7B-4E97-83A1-D27C2EE64A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91C00149-AC27-4563-9509-2BE7B95C315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610F7EFD-EEE7-4244-916B-96B80426BA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1657F41A-6676-4DB1-8618-92C4599940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535ACA9C-499A-4387-838A-96E063625D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a:extLst>
            <a:ext uri="{FF2B5EF4-FFF2-40B4-BE49-F238E27FC236}">
              <a16:creationId xmlns:a16="http://schemas.microsoft.com/office/drawing/2014/main" id="{0C51DC74-181F-4467-8DB2-8DFAF9C59FB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a:extLst>
            <a:ext uri="{FF2B5EF4-FFF2-40B4-BE49-F238E27FC236}">
              <a16:creationId xmlns:a16="http://schemas.microsoft.com/office/drawing/2014/main" id="{C8D3CD6F-14EC-4ED4-89D4-844C7D4B5E6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a:extLst>
            <a:ext uri="{FF2B5EF4-FFF2-40B4-BE49-F238E27FC236}">
              <a16:creationId xmlns:a16="http://schemas.microsoft.com/office/drawing/2014/main" id="{B04CA1A4-16F7-4119-B928-C33A11023E5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a:extLst>
            <a:ext uri="{FF2B5EF4-FFF2-40B4-BE49-F238E27FC236}">
              <a16:creationId xmlns:a16="http://schemas.microsoft.com/office/drawing/2014/main" id="{BB9EE3E2-2927-4DAB-B2DA-A04698328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a:extLst>
            <a:ext uri="{FF2B5EF4-FFF2-40B4-BE49-F238E27FC236}">
              <a16:creationId xmlns:a16="http://schemas.microsoft.com/office/drawing/2014/main" id="{3D7962C0-743E-4F4E-956E-EFC60A80E2B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a:extLst>
            <a:ext uri="{FF2B5EF4-FFF2-40B4-BE49-F238E27FC236}">
              <a16:creationId xmlns:a16="http://schemas.microsoft.com/office/drawing/2014/main" id="{F7308A4A-889F-4F9E-A790-8C30EEF181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a:extLst>
            <a:ext uri="{FF2B5EF4-FFF2-40B4-BE49-F238E27FC236}">
              <a16:creationId xmlns:a16="http://schemas.microsoft.com/office/drawing/2014/main" id="{983EA95F-DE5E-4E98-911F-3F1C278BE2E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a:extLst>
            <a:ext uri="{FF2B5EF4-FFF2-40B4-BE49-F238E27FC236}">
              <a16:creationId xmlns:a16="http://schemas.microsoft.com/office/drawing/2014/main" id="{4E09574C-7D4F-474F-92C1-28EFDBA2AE0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a:extLst>
            <a:ext uri="{FF2B5EF4-FFF2-40B4-BE49-F238E27FC236}">
              <a16:creationId xmlns:a16="http://schemas.microsoft.com/office/drawing/2014/main" id="{C2C667EF-E54F-471A-AB66-5242E59F501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a:extLst>
            <a:ext uri="{FF2B5EF4-FFF2-40B4-BE49-F238E27FC236}">
              <a16:creationId xmlns:a16="http://schemas.microsoft.com/office/drawing/2014/main" id="{A205BE1C-7351-471E-8D11-851DE30965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a:extLst>
            <a:ext uri="{FF2B5EF4-FFF2-40B4-BE49-F238E27FC236}">
              <a16:creationId xmlns:a16="http://schemas.microsoft.com/office/drawing/2014/main" id="{2E947A63-0147-4560-AEB0-771B95EFE50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a:extLst>
            <a:ext uri="{FF2B5EF4-FFF2-40B4-BE49-F238E27FC236}">
              <a16:creationId xmlns:a16="http://schemas.microsoft.com/office/drawing/2014/main" id="{608EB736-1AEC-4585-9FA7-1CC97827936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170BFBA9-0F1B-459C-B8C9-D3208E673E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121775D5-AFD0-48B3-9ECB-D9A2CDF906B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4100B7D-1E94-4FC2-BBFE-611B93B69BB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a:extLst>
            <a:ext uri="{FF2B5EF4-FFF2-40B4-BE49-F238E27FC236}">
              <a16:creationId xmlns:a16="http://schemas.microsoft.com/office/drawing/2014/main" id="{9F96B392-7480-4EC5-B8F8-CE5F3770A777}"/>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4F76FDFC-5663-4662-A73B-952B2F8287F9}"/>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a:extLst>
            <a:ext uri="{FF2B5EF4-FFF2-40B4-BE49-F238E27FC236}">
              <a16:creationId xmlns:a16="http://schemas.microsoft.com/office/drawing/2014/main" id="{967B9A87-1F48-4BAC-99C6-A6A519EC92B7}"/>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F42A25BE-83C1-44B3-BD39-955AE53215C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a:extLst>
            <a:ext uri="{FF2B5EF4-FFF2-40B4-BE49-F238E27FC236}">
              <a16:creationId xmlns:a16="http://schemas.microsoft.com/office/drawing/2014/main" id="{77BBA86D-BDE2-43B0-AB14-B7E42385EFC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129376</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1BD5B82D-A2F8-4F8A-AE50-76CB75758F9E}"/>
            </a:ext>
          </a:extLst>
        </xdr:cNvPr>
        <xdr:cNvSpPr txBox="1"/>
      </xdr:nvSpPr>
      <xdr:spPr>
        <a:xfrm>
          <a:off x="4673600" y="1384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a:extLst>
            <a:ext uri="{FF2B5EF4-FFF2-40B4-BE49-F238E27FC236}">
              <a16:creationId xmlns:a16="http://schemas.microsoft.com/office/drawing/2014/main" id="{49391552-C984-43F6-B400-F56F2D7767E6}"/>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a:extLst>
            <a:ext uri="{FF2B5EF4-FFF2-40B4-BE49-F238E27FC236}">
              <a16:creationId xmlns:a16="http://schemas.microsoft.com/office/drawing/2014/main" id="{AE51EF24-698A-4B68-ACF6-C7EE2EEE2C2B}"/>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174" name="n_1aveValue【福祉施設】&#10;有形固定資産減価償却率">
          <a:extLst>
            <a:ext uri="{FF2B5EF4-FFF2-40B4-BE49-F238E27FC236}">
              <a16:creationId xmlns:a16="http://schemas.microsoft.com/office/drawing/2014/main" id="{BC436870-F17C-48E1-9D18-8E16C2F33519}"/>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a:extLst>
            <a:ext uri="{FF2B5EF4-FFF2-40B4-BE49-F238E27FC236}">
              <a16:creationId xmlns:a16="http://schemas.microsoft.com/office/drawing/2014/main" id="{9EC0FBFA-5910-4D95-9B18-C1954A9FCE5B}"/>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a:extLst>
            <a:ext uri="{FF2B5EF4-FFF2-40B4-BE49-F238E27FC236}">
              <a16:creationId xmlns:a16="http://schemas.microsoft.com/office/drawing/2014/main" id="{01A5C291-57AE-4F43-BFDD-9AF8C906E646}"/>
            </a:ext>
          </a:extLst>
        </xdr:cNvPr>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EDB90405-8EE6-402F-B6A4-6E2F86069C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387ECA0-8BA5-4FFB-849C-3F780CAD59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6FB90269-8BC6-4B5A-BFE2-95E769AAB8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BBC98E9C-182B-4BC6-AA5E-6675DA4008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4032C6EB-C378-45FA-B4CC-ACFEAF5CD3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182" name="楕円 181">
          <a:extLst>
            <a:ext uri="{FF2B5EF4-FFF2-40B4-BE49-F238E27FC236}">
              <a16:creationId xmlns:a16="http://schemas.microsoft.com/office/drawing/2014/main" id="{50291A86-ECCD-48C3-B57F-6010DB536ECB}"/>
            </a:ext>
          </a:extLst>
        </xdr:cNvPr>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3C0F4C68-9E83-4716-9EEF-5C8EBC36568C}"/>
            </a:ext>
          </a:extLst>
        </xdr:cNvPr>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184" name="楕円 183">
          <a:extLst>
            <a:ext uri="{FF2B5EF4-FFF2-40B4-BE49-F238E27FC236}">
              <a16:creationId xmlns:a16="http://schemas.microsoft.com/office/drawing/2014/main" id="{2C579555-39C0-4DD3-B5BF-F91654291851}"/>
            </a:ext>
          </a:extLst>
        </xdr:cNvPr>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131173</xdr:rowOff>
    </xdr:from>
    <xdr:to>
      <xdr:col>24</xdr:col>
      <xdr:colOff>63500</xdr:colOff>
      <xdr:row>83</xdr:row>
      <xdr:rowOff>167095</xdr:rowOff>
    </xdr:to>
    <xdr:cxnSp macro="">
      <xdr:nvCxnSpPr>
        <xdr:cNvPr id="185" name="直線コネクタ 184">
          <a:extLst>
            <a:ext uri="{FF2B5EF4-FFF2-40B4-BE49-F238E27FC236}">
              <a16:creationId xmlns:a16="http://schemas.microsoft.com/office/drawing/2014/main" id="{4EB67CAB-341B-45D7-8312-B099BD14E8A9}"/>
            </a:ext>
          </a:extLst>
        </xdr:cNvPr>
        <xdr:cNvCxnSpPr/>
      </xdr:nvCxnSpPr>
      <xdr:spPr>
        <a:xfrm flipV="1">
          <a:off x="3797300" y="143615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70576</xdr:rowOff>
    </xdr:from>
    <xdr:to>
      <xdr:col>15</xdr:col>
      <xdr:colOff>101600</xdr:colOff>
      <xdr:row>81</xdr:row>
      <xdr:rowOff>726</xdr:rowOff>
    </xdr:to>
    <xdr:sp macro="" textlink="">
      <xdr:nvSpPr>
        <xdr:cNvPr id="186" name="楕円 185">
          <a:extLst>
            <a:ext uri="{FF2B5EF4-FFF2-40B4-BE49-F238E27FC236}">
              <a16:creationId xmlns:a16="http://schemas.microsoft.com/office/drawing/2014/main" id="{7E341B54-2AA0-43DA-8281-0C95CB5B06F3}"/>
            </a:ext>
          </a:extLst>
        </xdr:cNvPr>
        <xdr:cNvSpPr/>
      </xdr:nvSpPr>
      <xdr:spPr>
        <a:xfrm>
          <a:off x="2857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121376</xdr:rowOff>
    </xdr:from>
    <xdr:to>
      <xdr:col>19</xdr:col>
      <xdr:colOff>177800</xdr:colOff>
      <xdr:row>83</xdr:row>
      <xdr:rowOff>167095</xdr:rowOff>
    </xdr:to>
    <xdr:cxnSp macro="">
      <xdr:nvCxnSpPr>
        <xdr:cNvPr id="187" name="直線コネクタ 186">
          <a:extLst>
            <a:ext uri="{FF2B5EF4-FFF2-40B4-BE49-F238E27FC236}">
              <a16:creationId xmlns:a16="http://schemas.microsoft.com/office/drawing/2014/main" id="{FB16FE7B-22EC-40C3-BC80-2FE44C9695B5}"/>
            </a:ext>
          </a:extLst>
        </xdr:cNvPr>
        <xdr:cNvCxnSpPr/>
      </xdr:nvCxnSpPr>
      <xdr:spPr>
        <a:xfrm>
          <a:off x="2908300" y="13837376"/>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37572</xdr:rowOff>
    </xdr:from>
    <xdr:ext cx="405111" cy="259045"/>
    <xdr:sp macro="" textlink="">
      <xdr:nvSpPr>
        <xdr:cNvPr id="188" name="n_1mainValue【福祉施設】&#10;有形固定資産減価償却率">
          <a:extLst>
            <a:ext uri="{FF2B5EF4-FFF2-40B4-BE49-F238E27FC236}">
              <a16:creationId xmlns:a16="http://schemas.microsoft.com/office/drawing/2014/main" id="{FA635AA2-922C-4051-A009-6EC5A27B4055}"/>
            </a:ext>
          </a:extLst>
        </xdr:cNvPr>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17253</xdr:rowOff>
    </xdr:from>
    <xdr:ext cx="405111" cy="259045"/>
    <xdr:sp macro="" textlink="">
      <xdr:nvSpPr>
        <xdr:cNvPr id="189" name="n_2mainValue【福祉施設】&#10;有形固定資産減価償却率">
          <a:extLst>
            <a:ext uri="{FF2B5EF4-FFF2-40B4-BE49-F238E27FC236}">
              <a16:creationId xmlns:a16="http://schemas.microsoft.com/office/drawing/2014/main" id="{685C15B3-D635-4F02-B557-107314CF2208}"/>
            </a:ext>
          </a:extLst>
        </xdr:cNvPr>
        <xdr:cNvSpPr txBox="1"/>
      </xdr:nvSpPr>
      <xdr:spPr>
        <a:xfrm>
          <a:off x="27057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E8416F3D-758F-49BF-A52A-4B41F44956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FB8BADE9-8DAD-4984-8082-38ADBB3B0C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112B7E2A-FE85-4309-A105-E2392A86A9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C1EC2ABE-0B1A-4540-8F68-AE64643926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6BCAB976-409C-4EFF-87F6-E0B11674C4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B317A13-F445-454D-A933-9A90F567E7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3D84BDEC-552C-4877-9210-AD9B2033BB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FA03FF28-C529-4AB2-BFC1-702AFABB0F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CFA3C017-6977-4E14-8720-72E604DC49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38C24A1-1A4B-4209-8F67-0EEAB2F0A2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a:extLst>
            <a:ext uri="{FF2B5EF4-FFF2-40B4-BE49-F238E27FC236}">
              <a16:creationId xmlns:a16="http://schemas.microsoft.com/office/drawing/2014/main" id="{2DD31910-D749-4C00-A1CE-77A0008805E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a:extLst>
            <a:ext uri="{FF2B5EF4-FFF2-40B4-BE49-F238E27FC236}">
              <a16:creationId xmlns:a16="http://schemas.microsoft.com/office/drawing/2014/main" id="{917E69E3-5012-4EAF-AB87-E0D640A660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a:extLst>
            <a:ext uri="{FF2B5EF4-FFF2-40B4-BE49-F238E27FC236}">
              <a16:creationId xmlns:a16="http://schemas.microsoft.com/office/drawing/2014/main" id="{A9D26CBE-D1C4-447C-BD65-62EDBCE53D9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a:extLst>
            <a:ext uri="{FF2B5EF4-FFF2-40B4-BE49-F238E27FC236}">
              <a16:creationId xmlns:a16="http://schemas.microsoft.com/office/drawing/2014/main" id="{7C8CF169-A179-4149-A6E6-524572E473D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a:extLst>
            <a:ext uri="{FF2B5EF4-FFF2-40B4-BE49-F238E27FC236}">
              <a16:creationId xmlns:a16="http://schemas.microsoft.com/office/drawing/2014/main" id="{C5D18CDD-7AA3-4D99-A789-16A7EC8F4A4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a:extLst>
            <a:ext uri="{FF2B5EF4-FFF2-40B4-BE49-F238E27FC236}">
              <a16:creationId xmlns:a16="http://schemas.microsoft.com/office/drawing/2014/main" id="{4943F11D-12BF-4713-9661-86F56B923B2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a:extLst>
            <a:ext uri="{FF2B5EF4-FFF2-40B4-BE49-F238E27FC236}">
              <a16:creationId xmlns:a16="http://schemas.microsoft.com/office/drawing/2014/main" id="{9D7559E5-DB84-4687-81E8-4127B977FE5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a:extLst>
            <a:ext uri="{FF2B5EF4-FFF2-40B4-BE49-F238E27FC236}">
              <a16:creationId xmlns:a16="http://schemas.microsoft.com/office/drawing/2014/main" id="{274F0BE4-CB94-41EC-AF34-F8FB977AD0F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a:extLst>
            <a:ext uri="{FF2B5EF4-FFF2-40B4-BE49-F238E27FC236}">
              <a16:creationId xmlns:a16="http://schemas.microsoft.com/office/drawing/2014/main" id="{C41B7A0E-E0D6-4A1D-A711-EC27C6F6925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a:extLst>
            <a:ext uri="{FF2B5EF4-FFF2-40B4-BE49-F238E27FC236}">
              <a16:creationId xmlns:a16="http://schemas.microsoft.com/office/drawing/2014/main" id="{CEB904B8-1D1C-446F-BF4F-99ED8F8A4A9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a:extLst>
            <a:ext uri="{FF2B5EF4-FFF2-40B4-BE49-F238E27FC236}">
              <a16:creationId xmlns:a16="http://schemas.microsoft.com/office/drawing/2014/main" id="{BD5E9979-3AB8-4F22-A084-CF642960680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a:extLst>
            <a:ext uri="{FF2B5EF4-FFF2-40B4-BE49-F238E27FC236}">
              <a16:creationId xmlns:a16="http://schemas.microsoft.com/office/drawing/2014/main" id="{C929D1F1-CE27-461D-AA60-558DB21663C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0D835065-F3DA-425E-9509-140AB958FA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194D90AE-89D2-4C2C-9863-265F2C41CE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a:extLst>
            <a:ext uri="{FF2B5EF4-FFF2-40B4-BE49-F238E27FC236}">
              <a16:creationId xmlns:a16="http://schemas.microsoft.com/office/drawing/2014/main" id="{10A2AA74-542E-4040-8721-5CBA2CBA8B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a:extLst>
            <a:ext uri="{FF2B5EF4-FFF2-40B4-BE49-F238E27FC236}">
              <a16:creationId xmlns:a16="http://schemas.microsoft.com/office/drawing/2014/main" id="{74D36DCD-ACC9-40BE-BD19-61FE8A797098}"/>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a:extLst>
            <a:ext uri="{FF2B5EF4-FFF2-40B4-BE49-F238E27FC236}">
              <a16:creationId xmlns:a16="http://schemas.microsoft.com/office/drawing/2014/main" id="{42404FD6-3E9F-480C-BE79-22A3684DD40D}"/>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a:extLst>
            <a:ext uri="{FF2B5EF4-FFF2-40B4-BE49-F238E27FC236}">
              <a16:creationId xmlns:a16="http://schemas.microsoft.com/office/drawing/2014/main" id="{21CD3CBC-8AB8-4E59-9153-3D0658FEB1B9}"/>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a:extLst>
            <a:ext uri="{FF2B5EF4-FFF2-40B4-BE49-F238E27FC236}">
              <a16:creationId xmlns:a16="http://schemas.microsoft.com/office/drawing/2014/main" id="{39425F4C-0F99-4481-80B5-9C2D891B91BF}"/>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a:extLst>
            <a:ext uri="{FF2B5EF4-FFF2-40B4-BE49-F238E27FC236}">
              <a16:creationId xmlns:a16="http://schemas.microsoft.com/office/drawing/2014/main" id="{8CACCCEE-C54D-46A0-B001-84B78AE7D9B5}"/>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20" name="【福祉施設】&#10;一人当たり面積平均値テキスト">
          <a:extLst>
            <a:ext uri="{FF2B5EF4-FFF2-40B4-BE49-F238E27FC236}">
              <a16:creationId xmlns:a16="http://schemas.microsoft.com/office/drawing/2014/main" id="{3C248033-D914-4925-9AA4-896BC541DB8D}"/>
            </a:ext>
          </a:extLst>
        </xdr:cNvPr>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a:extLst>
            <a:ext uri="{FF2B5EF4-FFF2-40B4-BE49-F238E27FC236}">
              <a16:creationId xmlns:a16="http://schemas.microsoft.com/office/drawing/2014/main" id="{E9B17B63-9B94-4718-B76C-61019878FA25}"/>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a:extLst>
            <a:ext uri="{FF2B5EF4-FFF2-40B4-BE49-F238E27FC236}">
              <a16:creationId xmlns:a16="http://schemas.microsoft.com/office/drawing/2014/main" id="{0D8E8EB2-5BBB-42B1-8D36-D462DAD9C219}"/>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a:extLst>
            <a:ext uri="{FF2B5EF4-FFF2-40B4-BE49-F238E27FC236}">
              <a16:creationId xmlns:a16="http://schemas.microsoft.com/office/drawing/2014/main" id="{5CE65843-473F-4AD0-9598-C87FFE4EEFD8}"/>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a:extLst>
            <a:ext uri="{FF2B5EF4-FFF2-40B4-BE49-F238E27FC236}">
              <a16:creationId xmlns:a16="http://schemas.microsoft.com/office/drawing/2014/main" id="{C47B0CD7-A48A-488E-A7C0-55935C0E908C}"/>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25" name="n_2aveValue【福祉施設】&#10;一人当たり面積">
          <a:extLst>
            <a:ext uri="{FF2B5EF4-FFF2-40B4-BE49-F238E27FC236}">
              <a16:creationId xmlns:a16="http://schemas.microsoft.com/office/drawing/2014/main" id="{ADDAC72D-9670-4482-9751-BC5604AC4800}"/>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8BFD95D7-ED3A-48EF-99EA-B135068256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DE6B9705-E929-4D8E-8D31-824BD3DC45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71B163AF-8939-4910-BDAE-27F92B65C2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5FCE992C-77B0-4899-9306-05C3C83E0B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C302AD94-89E9-49B7-8672-F40BBA62E1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231" name="楕円 230">
          <a:extLst>
            <a:ext uri="{FF2B5EF4-FFF2-40B4-BE49-F238E27FC236}">
              <a16:creationId xmlns:a16="http://schemas.microsoft.com/office/drawing/2014/main" id="{90F6EA28-9167-4EAA-AB77-564803AC21A3}"/>
            </a:ext>
          </a:extLst>
        </xdr:cNvPr>
        <xdr:cNvSpPr/>
      </xdr:nvSpPr>
      <xdr:spPr>
        <a:xfrm>
          <a:off x="10426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158404</xdr:rowOff>
    </xdr:from>
    <xdr:ext cx="469744" cy="259045"/>
    <xdr:sp macro="" textlink="">
      <xdr:nvSpPr>
        <xdr:cNvPr id="232" name="【福祉施設】&#10;一人当たり面積該当値テキスト">
          <a:extLst>
            <a:ext uri="{FF2B5EF4-FFF2-40B4-BE49-F238E27FC236}">
              <a16:creationId xmlns:a16="http://schemas.microsoft.com/office/drawing/2014/main" id="{B88449CD-5DE2-4291-AEB6-A8F5826D8168}"/>
            </a:ext>
          </a:extLst>
        </xdr:cNvPr>
        <xdr:cNvSpPr txBox="1"/>
      </xdr:nvSpPr>
      <xdr:spPr>
        <a:xfrm>
          <a:off x="105156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8527</xdr:rowOff>
    </xdr:from>
    <xdr:to>
      <xdr:col>50</xdr:col>
      <xdr:colOff>165100</xdr:colOff>
      <xdr:row>85</xdr:row>
      <xdr:rowOff>110127</xdr:rowOff>
    </xdr:to>
    <xdr:sp macro="" textlink="">
      <xdr:nvSpPr>
        <xdr:cNvPr id="233" name="楕円 232">
          <a:extLst>
            <a:ext uri="{FF2B5EF4-FFF2-40B4-BE49-F238E27FC236}">
              <a16:creationId xmlns:a16="http://schemas.microsoft.com/office/drawing/2014/main" id="{B7CCCBE7-4E0F-4212-813C-58826CCC7370}"/>
            </a:ext>
          </a:extLst>
        </xdr:cNvPr>
        <xdr:cNvSpPr/>
      </xdr:nvSpPr>
      <xdr:spPr>
        <a:xfrm>
          <a:off x="9588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59327</xdr:rowOff>
    </xdr:from>
    <xdr:to>
      <xdr:col>55</xdr:col>
      <xdr:colOff>0</xdr:colOff>
      <xdr:row>85</xdr:row>
      <xdr:rowOff>59327</xdr:rowOff>
    </xdr:to>
    <xdr:cxnSp macro="">
      <xdr:nvCxnSpPr>
        <xdr:cNvPr id="234" name="直線コネクタ 233">
          <a:extLst>
            <a:ext uri="{FF2B5EF4-FFF2-40B4-BE49-F238E27FC236}">
              <a16:creationId xmlns:a16="http://schemas.microsoft.com/office/drawing/2014/main" id="{9378CA1A-BF81-4ECF-9CF9-E9BA14BB4A0B}"/>
            </a:ext>
          </a:extLst>
        </xdr:cNvPr>
        <xdr:cNvCxnSpPr/>
      </xdr:nvCxnSpPr>
      <xdr:spPr>
        <a:xfrm>
          <a:off x="9639300" y="14632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11793</xdr:rowOff>
    </xdr:from>
    <xdr:to>
      <xdr:col>46</xdr:col>
      <xdr:colOff>38100</xdr:colOff>
      <xdr:row>85</xdr:row>
      <xdr:rowOff>113393</xdr:rowOff>
    </xdr:to>
    <xdr:sp macro="" textlink="">
      <xdr:nvSpPr>
        <xdr:cNvPr id="235" name="楕円 234">
          <a:extLst>
            <a:ext uri="{FF2B5EF4-FFF2-40B4-BE49-F238E27FC236}">
              <a16:creationId xmlns:a16="http://schemas.microsoft.com/office/drawing/2014/main" id="{2830B440-4709-4859-A928-50D1C0800AB7}"/>
            </a:ext>
          </a:extLst>
        </xdr:cNvPr>
        <xdr:cNvSpPr/>
      </xdr:nvSpPr>
      <xdr:spPr>
        <a:xfrm>
          <a:off x="8699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59327</xdr:rowOff>
    </xdr:from>
    <xdr:to>
      <xdr:col>50</xdr:col>
      <xdr:colOff>114300</xdr:colOff>
      <xdr:row>85</xdr:row>
      <xdr:rowOff>62593</xdr:rowOff>
    </xdr:to>
    <xdr:cxnSp macro="">
      <xdr:nvCxnSpPr>
        <xdr:cNvPr id="236" name="直線コネクタ 235">
          <a:extLst>
            <a:ext uri="{FF2B5EF4-FFF2-40B4-BE49-F238E27FC236}">
              <a16:creationId xmlns:a16="http://schemas.microsoft.com/office/drawing/2014/main" id="{CDB82F92-C598-4560-A2A9-AF12AF651A23}"/>
            </a:ext>
          </a:extLst>
        </xdr:cNvPr>
        <xdr:cNvCxnSpPr/>
      </xdr:nvCxnSpPr>
      <xdr:spPr>
        <a:xfrm flipV="1">
          <a:off x="8750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237" name="n_1mainValue【福祉施設】&#10;一人当たり面積">
          <a:extLst>
            <a:ext uri="{FF2B5EF4-FFF2-40B4-BE49-F238E27FC236}">
              <a16:creationId xmlns:a16="http://schemas.microsoft.com/office/drawing/2014/main" id="{E40B1F58-1DBC-4C10-A1CA-F95FD7736E43}"/>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238" name="n_2mainValue【福祉施設】&#10;一人当たり面積">
          <a:extLst>
            <a:ext uri="{FF2B5EF4-FFF2-40B4-BE49-F238E27FC236}">
              <a16:creationId xmlns:a16="http://schemas.microsoft.com/office/drawing/2014/main" id="{8BBAEFC1-9838-400C-BEB8-09DD2764427C}"/>
            </a:ext>
          </a:extLst>
        </xdr:cNvPr>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a:extLst>
            <a:ext uri="{FF2B5EF4-FFF2-40B4-BE49-F238E27FC236}">
              <a16:creationId xmlns:a16="http://schemas.microsoft.com/office/drawing/2014/main" id="{642C9F10-D8DE-47B2-BDA2-74FD602528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a:extLst>
            <a:ext uri="{FF2B5EF4-FFF2-40B4-BE49-F238E27FC236}">
              <a16:creationId xmlns:a16="http://schemas.microsoft.com/office/drawing/2014/main" id="{1DB4D8DA-B0B0-483E-95EC-5E93A0B151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a:extLst>
            <a:ext uri="{FF2B5EF4-FFF2-40B4-BE49-F238E27FC236}">
              <a16:creationId xmlns:a16="http://schemas.microsoft.com/office/drawing/2014/main" id="{8F9BA222-D5FA-4A1C-8DFE-5C407FEB18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a:extLst>
            <a:ext uri="{FF2B5EF4-FFF2-40B4-BE49-F238E27FC236}">
              <a16:creationId xmlns:a16="http://schemas.microsoft.com/office/drawing/2014/main" id="{7BE360E3-BDFB-4E23-833D-3C0DF95C77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a:extLst>
            <a:ext uri="{FF2B5EF4-FFF2-40B4-BE49-F238E27FC236}">
              <a16:creationId xmlns:a16="http://schemas.microsoft.com/office/drawing/2014/main" id="{25ABED64-77ED-4C20-9C6A-509B46B548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a:extLst>
            <a:ext uri="{FF2B5EF4-FFF2-40B4-BE49-F238E27FC236}">
              <a16:creationId xmlns:a16="http://schemas.microsoft.com/office/drawing/2014/main" id="{2F1F2CAF-CB2F-49ED-AD1B-020332DF47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a:extLst>
            <a:ext uri="{FF2B5EF4-FFF2-40B4-BE49-F238E27FC236}">
              <a16:creationId xmlns:a16="http://schemas.microsoft.com/office/drawing/2014/main" id="{E9603F06-6AF4-48D6-9814-F98709161A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a:extLst>
            <a:ext uri="{FF2B5EF4-FFF2-40B4-BE49-F238E27FC236}">
              <a16:creationId xmlns:a16="http://schemas.microsoft.com/office/drawing/2014/main" id="{00AF28FE-A272-4E7B-888F-D706EDC0D6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a:extLst>
            <a:ext uri="{FF2B5EF4-FFF2-40B4-BE49-F238E27FC236}">
              <a16:creationId xmlns:a16="http://schemas.microsoft.com/office/drawing/2014/main" id="{E47FAE4F-BA1A-4C03-BFF5-43E4FE36C0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a:extLst>
            <a:ext uri="{FF2B5EF4-FFF2-40B4-BE49-F238E27FC236}">
              <a16:creationId xmlns:a16="http://schemas.microsoft.com/office/drawing/2014/main" id="{CC1EA66E-B08B-499C-B08E-1ABB539B55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a:extLst>
            <a:ext uri="{FF2B5EF4-FFF2-40B4-BE49-F238E27FC236}">
              <a16:creationId xmlns:a16="http://schemas.microsoft.com/office/drawing/2014/main" id="{A11B5DCF-0813-4F4F-B739-A8E153BBB6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a:extLst>
            <a:ext uri="{FF2B5EF4-FFF2-40B4-BE49-F238E27FC236}">
              <a16:creationId xmlns:a16="http://schemas.microsoft.com/office/drawing/2014/main" id="{3AEF3B20-8E10-44DA-B689-703607C2A9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a:extLst>
            <a:ext uri="{FF2B5EF4-FFF2-40B4-BE49-F238E27FC236}">
              <a16:creationId xmlns:a16="http://schemas.microsoft.com/office/drawing/2014/main" id="{49F2DC2B-AD94-460A-B063-062EDF28EA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a:extLst>
            <a:ext uri="{FF2B5EF4-FFF2-40B4-BE49-F238E27FC236}">
              <a16:creationId xmlns:a16="http://schemas.microsoft.com/office/drawing/2014/main" id="{2382C748-CA0C-40E1-B8B4-7D2910B7C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a:extLst>
            <a:ext uri="{FF2B5EF4-FFF2-40B4-BE49-F238E27FC236}">
              <a16:creationId xmlns:a16="http://schemas.microsoft.com/office/drawing/2014/main" id="{529B4F42-E007-4B55-AFF1-4C8351C0CC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a:extLst>
            <a:ext uri="{FF2B5EF4-FFF2-40B4-BE49-F238E27FC236}">
              <a16:creationId xmlns:a16="http://schemas.microsoft.com/office/drawing/2014/main" id="{902D859A-A8CD-48DD-B077-146329B910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a:extLst>
            <a:ext uri="{FF2B5EF4-FFF2-40B4-BE49-F238E27FC236}">
              <a16:creationId xmlns:a16="http://schemas.microsoft.com/office/drawing/2014/main" id="{B3EB0A51-5CF7-41EA-8B6F-BCAB6C9A60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a:extLst>
            <a:ext uri="{FF2B5EF4-FFF2-40B4-BE49-F238E27FC236}">
              <a16:creationId xmlns:a16="http://schemas.microsoft.com/office/drawing/2014/main" id="{AB1D1E74-E9F0-4664-960F-C6ED228B28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a:extLst>
            <a:ext uri="{FF2B5EF4-FFF2-40B4-BE49-F238E27FC236}">
              <a16:creationId xmlns:a16="http://schemas.microsoft.com/office/drawing/2014/main" id="{F0A4E007-D165-4146-80E6-735E82BF3C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a:extLst>
            <a:ext uri="{FF2B5EF4-FFF2-40B4-BE49-F238E27FC236}">
              <a16:creationId xmlns:a16="http://schemas.microsoft.com/office/drawing/2014/main" id="{825873A5-C53C-45BA-B392-73EE52566F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a:extLst>
            <a:ext uri="{FF2B5EF4-FFF2-40B4-BE49-F238E27FC236}">
              <a16:creationId xmlns:a16="http://schemas.microsoft.com/office/drawing/2014/main" id="{CEE6E9F9-817B-4FF3-9EAF-7E6D7F9893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a:extLst>
            <a:ext uri="{FF2B5EF4-FFF2-40B4-BE49-F238E27FC236}">
              <a16:creationId xmlns:a16="http://schemas.microsoft.com/office/drawing/2014/main" id="{0642EB04-F4BD-4ED8-8A71-17A3A4E9E2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a:extLst>
            <a:ext uri="{FF2B5EF4-FFF2-40B4-BE49-F238E27FC236}">
              <a16:creationId xmlns:a16="http://schemas.microsoft.com/office/drawing/2014/main" id="{CACA9C35-6FFA-4735-81E9-609150ECF6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a:extLst>
            <a:ext uri="{FF2B5EF4-FFF2-40B4-BE49-F238E27FC236}">
              <a16:creationId xmlns:a16="http://schemas.microsoft.com/office/drawing/2014/main" id="{5A23FD03-4EE5-457F-9DE4-5E3AA12C77F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3" name="正方形/長方形 262">
          <a:extLst>
            <a:ext uri="{FF2B5EF4-FFF2-40B4-BE49-F238E27FC236}">
              <a16:creationId xmlns:a16="http://schemas.microsoft.com/office/drawing/2014/main" id="{2421BF87-2707-4FF0-BD9A-20CC6A874D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4" name="正方形/長方形 263">
          <a:extLst>
            <a:ext uri="{FF2B5EF4-FFF2-40B4-BE49-F238E27FC236}">
              <a16:creationId xmlns:a16="http://schemas.microsoft.com/office/drawing/2014/main" id="{3B597E4B-BA3D-4D36-B7E9-F745B86453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5" name="正方形/長方形 264">
          <a:extLst>
            <a:ext uri="{FF2B5EF4-FFF2-40B4-BE49-F238E27FC236}">
              <a16:creationId xmlns:a16="http://schemas.microsoft.com/office/drawing/2014/main" id="{ADFA6A1C-AA94-4346-8404-DB68C74EB0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6" name="正方形/長方形 265">
          <a:extLst>
            <a:ext uri="{FF2B5EF4-FFF2-40B4-BE49-F238E27FC236}">
              <a16:creationId xmlns:a16="http://schemas.microsoft.com/office/drawing/2014/main" id="{3A408D0A-0593-4F4C-A069-89E87DE73A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7" name="正方形/長方形 266">
          <a:extLst>
            <a:ext uri="{FF2B5EF4-FFF2-40B4-BE49-F238E27FC236}">
              <a16:creationId xmlns:a16="http://schemas.microsoft.com/office/drawing/2014/main" id="{7CAD414B-C350-46B3-80CE-9BF877615F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8" name="正方形/長方形 267">
          <a:extLst>
            <a:ext uri="{FF2B5EF4-FFF2-40B4-BE49-F238E27FC236}">
              <a16:creationId xmlns:a16="http://schemas.microsoft.com/office/drawing/2014/main" id="{62A942CA-05E3-4977-A47A-C79A5E0A94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9" name="正方形/長方形 268">
          <a:extLst>
            <a:ext uri="{FF2B5EF4-FFF2-40B4-BE49-F238E27FC236}">
              <a16:creationId xmlns:a16="http://schemas.microsoft.com/office/drawing/2014/main" id="{78F88249-84E3-441A-853A-2A7D769F7E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0" name="正方形/長方形 269">
          <a:extLst>
            <a:ext uri="{FF2B5EF4-FFF2-40B4-BE49-F238E27FC236}">
              <a16:creationId xmlns:a16="http://schemas.microsoft.com/office/drawing/2014/main" id="{9280089F-0A7D-4EFE-8077-83C4800D6C8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a:extLst>
            <a:ext uri="{FF2B5EF4-FFF2-40B4-BE49-F238E27FC236}">
              <a16:creationId xmlns:a16="http://schemas.microsoft.com/office/drawing/2014/main" id="{40E97731-32EB-441E-9EE8-67F24C7253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a:extLst>
            <a:ext uri="{FF2B5EF4-FFF2-40B4-BE49-F238E27FC236}">
              <a16:creationId xmlns:a16="http://schemas.microsoft.com/office/drawing/2014/main" id="{3B0C7C1F-85D2-40FD-BBF4-C4DA6A2A4A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a:extLst>
            <a:ext uri="{FF2B5EF4-FFF2-40B4-BE49-F238E27FC236}">
              <a16:creationId xmlns:a16="http://schemas.microsoft.com/office/drawing/2014/main" id="{520B064A-B9D6-40D1-9F13-231904C240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a:extLst>
            <a:ext uri="{FF2B5EF4-FFF2-40B4-BE49-F238E27FC236}">
              <a16:creationId xmlns:a16="http://schemas.microsoft.com/office/drawing/2014/main" id="{4CB25746-FAEB-402D-81E1-74B9EA11C9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a:extLst>
            <a:ext uri="{FF2B5EF4-FFF2-40B4-BE49-F238E27FC236}">
              <a16:creationId xmlns:a16="http://schemas.microsoft.com/office/drawing/2014/main" id="{3C85B4EF-A2F8-4323-8101-064FEAA1EA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a:extLst>
            <a:ext uri="{FF2B5EF4-FFF2-40B4-BE49-F238E27FC236}">
              <a16:creationId xmlns:a16="http://schemas.microsoft.com/office/drawing/2014/main" id="{450F074A-FBC7-4270-9B1E-9B344EA804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a:extLst>
            <a:ext uri="{FF2B5EF4-FFF2-40B4-BE49-F238E27FC236}">
              <a16:creationId xmlns:a16="http://schemas.microsoft.com/office/drawing/2014/main" id="{4471A40E-2FC5-41EF-B064-46A2BFBDE6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a:extLst>
            <a:ext uri="{FF2B5EF4-FFF2-40B4-BE49-F238E27FC236}">
              <a16:creationId xmlns:a16="http://schemas.microsoft.com/office/drawing/2014/main" id="{228D4764-73D2-47F1-93CA-E0830B5D560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a:extLst>
            <a:ext uri="{FF2B5EF4-FFF2-40B4-BE49-F238E27FC236}">
              <a16:creationId xmlns:a16="http://schemas.microsoft.com/office/drawing/2014/main" id="{31A744FF-84FB-47ED-841E-723ED40FE1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a:extLst>
            <a:ext uri="{FF2B5EF4-FFF2-40B4-BE49-F238E27FC236}">
              <a16:creationId xmlns:a16="http://schemas.microsoft.com/office/drawing/2014/main" id="{5721D8AE-6B3E-4DB5-91BE-A0233E4698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1" name="テキスト ボックス 280">
          <a:extLst>
            <a:ext uri="{FF2B5EF4-FFF2-40B4-BE49-F238E27FC236}">
              <a16:creationId xmlns:a16="http://schemas.microsoft.com/office/drawing/2014/main" id="{6726A89A-055E-4D1E-BCB4-E21433780B8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2" name="直線コネクタ 281">
          <a:extLst>
            <a:ext uri="{FF2B5EF4-FFF2-40B4-BE49-F238E27FC236}">
              <a16:creationId xmlns:a16="http://schemas.microsoft.com/office/drawing/2014/main" id="{D186B562-9F6F-4E48-B1A2-85311D6A0A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3" name="テキスト ボックス 282">
          <a:extLst>
            <a:ext uri="{FF2B5EF4-FFF2-40B4-BE49-F238E27FC236}">
              <a16:creationId xmlns:a16="http://schemas.microsoft.com/office/drawing/2014/main" id="{ADE36C16-D99B-4C7E-A1EA-47DB2889B7E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4" name="直線コネクタ 283">
          <a:extLst>
            <a:ext uri="{FF2B5EF4-FFF2-40B4-BE49-F238E27FC236}">
              <a16:creationId xmlns:a16="http://schemas.microsoft.com/office/drawing/2014/main" id="{9609C5C2-1C50-4456-AF52-4F34CBBF2E3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5" name="テキスト ボックス 284">
          <a:extLst>
            <a:ext uri="{FF2B5EF4-FFF2-40B4-BE49-F238E27FC236}">
              <a16:creationId xmlns:a16="http://schemas.microsoft.com/office/drawing/2014/main" id="{12F66E3B-95AB-49E2-B548-15A3496B2D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6" name="直線コネクタ 285">
          <a:extLst>
            <a:ext uri="{FF2B5EF4-FFF2-40B4-BE49-F238E27FC236}">
              <a16:creationId xmlns:a16="http://schemas.microsoft.com/office/drawing/2014/main" id="{D4160918-FF05-4699-AA57-78F392B292C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7" name="テキスト ボックス 286">
          <a:extLst>
            <a:ext uri="{FF2B5EF4-FFF2-40B4-BE49-F238E27FC236}">
              <a16:creationId xmlns:a16="http://schemas.microsoft.com/office/drawing/2014/main" id="{F0DFACD6-EB96-4FF5-A34C-8C68A6F383D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8" name="直線コネクタ 287">
          <a:extLst>
            <a:ext uri="{FF2B5EF4-FFF2-40B4-BE49-F238E27FC236}">
              <a16:creationId xmlns:a16="http://schemas.microsoft.com/office/drawing/2014/main" id="{18D48C93-26F6-450A-8C81-0EB5B758BF2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9" name="テキスト ボックス 288">
          <a:extLst>
            <a:ext uri="{FF2B5EF4-FFF2-40B4-BE49-F238E27FC236}">
              <a16:creationId xmlns:a16="http://schemas.microsoft.com/office/drawing/2014/main" id="{45CFE3AD-104C-44EA-B9BE-11818D0908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0" name="直線コネクタ 289">
          <a:extLst>
            <a:ext uri="{FF2B5EF4-FFF2-40B4-BE49-F238E27FC236}">
              <a16:creationId xmlns:a16="http://schemas.microsoft.com/office/drawing/2014/main" id="{F8F47596-972C-4C5F-A91F-C0C034C4FB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91" name="テキスト ボックス 290">
          <a:extLst>
            <a:ext uri="{FF2B5EF4-FFF2-40B4-BE49-F238E27FC236}">
              <a16:creationId xmlns:a16="http://schemas.microsoft.com/office/drawing/2014/main" id="{6E81B1B4-0B1E-43A9-BD1B-B41C1EEA65E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2" name="直線コネクタ 291">
          <a:extLst>
            <a:ext uri="{FF2B5EF4-FFF2-40B4-BE49-F238E27FC236}">
              <a16:creationId xmlns:a16="http://schemas.microsoft.com/office/drawing/2014/main" id="{6222DBF6-97A7-4348-B35F-8EEF429A98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6821191E-A54B-424F-B721-E839D10BEB1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4" name="【保健センター・保健所】&#10;有形固定資産減価償却率グラフ枠">
          <a:extLst>
            <a:ext uri="{FF2B5EF4-FFF2-40B4-BE49-F238E27FC236}">
              <a16:creationId xmlns:a16="http://schemas.microsoft.com/office/drawing/2014/main" id="{2925795B-937E-4510-9F5B-8139EB7E03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95" name="直線コネクタ 294">
          <a:extLst>
            <a:ext uri="{FF2B5EF4-FFF2-40B4-BE49-F238E27FC236}">
              <a16:creationId xmlns:a16="http://schemas.microsoft.com/office/drawing/2014/main" id="{C8BB07D8-8BF4-4364-B126-E0D83F729735}"/>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96" name="【保健センター・保健所】&#10;有形固定資産減価償却率最小値テキスト">
          <a:extLst>
            <a:ext uri="{FF2B5EF4-FFF2-40B4-BE49-F238E27FC236}">
              <a16:creationId xmlns:a16="http://schemas.microsoft.com/office/drawing/2014/main" id="{662C0974-E1C3-4426-874D-BC67BD63026E}"/>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97" name="直線コネクタ 296">
          <a:extLst>
            <a:ext uri="{FF2B5EF4-FFF2-40B4-BE49-F238E27FC236}">
              <a16:creationId xmlns:a16="http://schemas.microsoft.com/office/drawing/2014/main" id="{C8D09E11-A7F2-4851-86C4-12BCFD78A017}"/>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98" name="【保健センター・保健所】&#10;有形固定資産減価償却率最大値テキスト">
          <a:extLst>
            <a:ext uri="{FF2B5EF4-FFF2-40B4-BE49-F238E27FC236}">
              <a16:creationId xmlns:a16="http://schemas.microsoft.com/office/drawing/2014/main" id="{53E3C330-8A0A-4E6C-9F73-8789DD6247F8}"/>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99" name="直線コネクタ 298">
          <a:extLst>
            <a:ext uri="{FF2B5EF4-FFF2-40B4-BE49-F238E27FC236}">
              <a16:creationId xmlns:a16="http://schemas.microsoft.com/office/drawing/2014/main" id="{BE6C77F9-581D-4B49-8FC7-F33EC7006C8A}"/>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300" name="【保健センター・保健所】&#10;有形固定資産減価償却率平均値テキスト">
          <a:extLst>
            <a:ext uri="{FF2B5EF4-FFF2-40B4-BE49-F238E27FC236}">
              <a16:creationId xmlns:a16="http://schemas.microsoft.com/office/drawing/2014/main" id="{3411F4E7-618D-4BF5-B01A-F9BA4102AB1D}"/>
            </a:ext>
          </a:extLst>
        </xdr:cNvPr>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01" name="フローチャート: 判断 300">
          <a:extLst>
            <a:ext uri="{FF2B5EF4-FFF2-40B4-BE49-F238E27FC236}">
              <a16:creationId xmlns:a16="http://schemas.microsoft.com/office/drawing/2014/main" id="{F705F516-648B-4505-A85E-EB4661497E70}"/>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02" name="フローチャート: 判断 301">
          <a:extLst>
            <a:ext uri="{FF2B5EF4-FFF2-40B4-BE49-F238E27FC236}">
              <a16:creationId xmlns:a16="http://schemas.microsoft.com/office/drawing/2014/main" id="{C4C97E71-B467-4C63-BA4C-8504D2F532B8}"/>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130192</xdr:rowOff>
    </xdr:from>
    <xdr:ext cx="405111" cy="259045"/>
    <xdr:sp macro="" textlink="">
      <xdr:nvSpPr>
        <xdr:cNvPr id="303" name="n_1aveValue【保健センター・保健所】&#10;有形固定資産減価償却率">
          <a:extLst>
            <a:ext uri="{FF2B5EF4-FFF2-40B4-BE49-F238E27FC236}">
              <a16:creationId xmlns:a16="http://schemas.microsoft.com/office/drawing/2014/main" id="{78FB3FB3-D848-470E-9E2C-C0978B361D10}"/>
            </a:ext>
          </a:extLst>
        </xdr:cNvPr>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04" name="フローチャート: 判断 303">
          <a:extLst>
            <a:ext uri="{FF2B5EF4-FFF2-40B4-BE49-F238E27FC236}">
              <a16:creationId xmlns:a16="http://schemas.microsoft.com/office/drawing/2014/main" id="{87E932BF-6DAA-4935-B2FA-0ABD7C50D174}"/>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05" name="n_2aveValue【保健センター・保健所】&#10;有形固定資産減価償却率">
          <a:extLst>
            <a:ext uri="{FF2B5EF4-FFF2-40B4-BE49-F238E27FC236}">
              <a16:creationId xmlns:a16="http://schemas.microsoft.com/office/drawing/2014/main" id="{D768E7AA-F6E4-4D84-B902-E9A5B98BA633}"/>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73B80B6-14F7-4268-995A-0C9E627D4A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D2E8A6F5-6763-4F93-9E7D-A20EF0ABF9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ABDBE27D-E729-45B0-8A03-A304D92C79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183CA040-3D89-4380-B2FC-ABF884B3D0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23AF4C34-EC3C-47D6-9794-4E748DA495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311" name="楕円 310">
          <a:extLst>
            <a:ext uri="{FF2B5EF4-FFF2-40B4-BE49-F238E27FC236}">
              <a16:creationId xmlns:a16="http://schemas.microsoft.com/office/drawing/2014/main" id="{B5FBAE95-1269-42DE-9D07-5F7463669925}"/>
            </a:ext>
          </a:extLst>
        </xdr:cNvPr>
        <xdr:cNvSpPr/>
      </xdr:nvSpPr>
      <xdr:spPr>
        <a:xfrm>
          <a:off x="16268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20337</xdr:rowOff>
    </xdr:from>
    <xdr:ext cx="405111" cy="259045"/>
    <xdr:sp macro="" textlink="">
      <xdr:nvSpPr>
        <xdr:cNvPr id="312" name="【保健センター・保健所】&#10;有形固定資産減価償却率該当値テキスト">
          <a:extLst>
            <a:ext uri="{FF2B5EF4-FFF2-40B4-BE49-F238E27FC236}">
              <a16:creationId xmlns:a16="http://schemas.microsoft.com/office/drawing/2014/main" id="{9C093BA3-9677-4EF2-8FFD-6232730FA772}"/>
            </a:ext>
          </a:extLst>
        </xdr:cNvPr>
        <xdr:cNvSpPr txBox="1"/>
      </xdr:nvSpPr>
      <xdr:spPr>
        <a:xfrm>
          <a:off x="16357600" y="1065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313" name="楕円 312">
          <a:extLst>
            <a:ext uri="{FF2B5EF4-FFF2-40B4-BE49-F238E27FC236}">
              <a16:creationId xmlns:a16="http://schemas.microsoft.com/office/drawing/2014/main" id="{A3ACFFC0-209B-4D9E-9708-D7B1042E905C}"/>
            </a:ext>
          </a:extLst>
        </xdr:cNvPr>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26670</xdr:rowOff>
    </xdr:to>
    <xdr:cxnSp macro="">
      <xdr:nvCxnSpPr>
        <xdr:cNvPr id="314" name="直線コネクタ 313">
          <a:extLst>
            <a:ext uri="{FF2B5EF4-FFF2-40B4-BE49-F238E27FC236}">
              <a16:creationId xmlns:a16="http://schemas.microsoft.com/office/drawing/2014/main" id="{A34B1202-FB12-46CD-95BE-E5EC200752E1}"/>
            </a:ext>
          </a:extLst>
        </xdr:cNvPr>
        <xdr:cNvCxnSpPr/>
      </xdr:nvCxnSpPr>
      <xdr:spPr>
        <a:xfrm flipV="1">
          <a:off x="15481300" y="10786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315" name="楕円 314">
          <a:extLst>
            <a:ext uri="{FF2B5EF4-FFF2-40B4-BE49-F238E27FC236}">
              <a16:creationId xmlns:a16="http://schemas.microsoft.com/office/drawing/2014/main" id="{EF3FB607-5378-44DC-9548-735844A3CC87}"/>
            </a:ext>
          </a:extLst>
        </xdr:cNvPr>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63</xdr:row>
      <xdr:rowOff>26670</xdr:rowOff>
    </xdr:to>
    <xdr:cxnSp macro="">
      <xdr:nvCxnSpPr>
        <xdr:cNvPr id="316" name="直線コネクタ 315">
          <a:extLst>
            <a:ext uri="{FF2B5EF4-FFF2-40B4-BE49-F238E27FC236}">
              <a16:creationId xmlns:a16="http://schemas.microsoft.com/office/drawing/2014/main" id="{2D9322DE-899D-4EC4-8280-443B1C07A3F6}"/>
            </a:ext>
          </a:extLst>
        </xdr:cNvPr>
        <xdr:cNvCxnSpPr/>
      </xdr:nvCxnSpPr>
      <xdr:spPr>
        <a:xfrm>
          <a:off x="14592300" y="10174605"/>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68597</xdr:rowOff>
    </xdr:from>
    <xdr:ext cx="405111" cy="259045"/>
    <xdr:sp macro="" textlink="">
      <xdr:nvSpPr>
        <xdr:cNvPr id="317" name="n_1mainValue【保健センター・保健所】&#10;有形固定資産減価償却率">
          <a:extLst>
            <a:ext uri="{FF2B5EF4-FFF2-40B4-BE49-F238E27FC236}">
              <a16:creationId xmlns:a16="http://schemas.microsoft.com/office/drawing/2014/main" id="{B2B0B5CD-61BF-496C-968D-EBC6D7EDD2F2}"/>
            </a:ext>
          </a:extLst>
        </xdr:cNvPr>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318" name="n_2mainValue【保健センター・保健所】&#10;有形固定資産減価償却率">
          <a:extLst>
            <a:ext uri="{FF2B5EF4-FFF2-40B4-BE49-F238E27FC236}">
              <a16:creationId xmlns:a16="http://schemas.microsoft.com/office/drawing/2014/main" id="{0ED36647-798E-4E31-8B52-C4518E8052E9}"/>
            </a:ext>
          </a:extLst>
        </xdr:cNvPr>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840D7FD5-FB77-4B97-A526-D940CB95B6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FEDE4957-FE7B-4EB5-9A66-241A9E791D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11C042E9-06FE-4242-A5FA-67336D3EF6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B8CDC33C-A774-4113-9F00-17ACA3F4A6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F0ADFBFD-662B-4497-A011-A8A048389B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BEE6D5D9-AE5D-40C8-8E3B-FBA303CDA5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7564626C-3740-4C16-B11D-B593200F03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DBDDF41A-9AFB-434F-AAE4-B268EF07F9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7" name="テキスト ボックス 326">
          <a:extLst>
            <a:ext uri="{FF2B5EF4-FFF2-40B4-BE49-F238E27FC236}">
              <a16:creationId xmlns:a16="http://schemas.microsoft.com/office/drawing/2014/main" id="{F0A4288E-FC58-4101-861C-B1A340F138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8" name="直線コネクタ 327">
          <a:extLst>
            <a:ext uri="{FF2B5EF4-FFF2-40B4-BE49-F238E27FC236}">
              <a16:creationId xmlns:a16="http://schemas.microsoft.com/office/drawing/2014/main" id="{6BA0859D-ECEE-4E13-AC1C-162AE3AF7FF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9" name="直線コネクタ 328">
          <a:extLst>
            <a:ext uri="{FF2B5EF4-FFF2-40B4-BE49-F238E27FC236}">
              <a16:creationId xmlns:a16="http://schemas.microsoft.com/office/drawing/2014/main" id="{3A326A44-984C-4ED1-9C51-FB11FDA09C8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0" name="テキスト ボックス 329">
          <a:extLst>
            <a:ext uri="{FF2B5EF4-FFF2-40B4-BE49-F238E27FC236}">
              <a16:creationId xmlns:a16="http://schemas.microsoft.com/office/drawing/2014/main" id="{8644C22A-DB2A-49BC-AD30-D6F943A994B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1" name="直線コネクタ 330">
          <a:extLst>
            <a:ext uri="{FF2B5EF4-FFF2-40B4-BE49-F238E27FC236}">
              <a16:creationId xmlns:a16="http://schemas.microsoft.com/office/drawing/2014/main" id="{25F7F769-450D-4B09-A7C2-4C73D39631A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2" name="テキスト ボックス 331">
          <a:extLst>
            <a:ext uri="{FF2B5EF4-FFF2-40B4-BE49-F238E27FC236}">
              <a16:creationId xmlns:a16="http://schemas.microsoft.com/office/drawing/2014/main" id="{62E0F625-B928-4AD6-A16D-8FE3FE3911F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3" name="直線コネクタ 332">
          <a:extLst>
            <a:ext uri="{FF2B5EF4-FFF2-40B4-BE49-F238E27FC236}">
              <a16:creationId xmlns:a16="http://schemas.microsoft.com/office/drawing/2014/main" id="{9FB42593-84FB-4A9B-A80F-3A910FBD309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4" name="テキスト ボックス 333">
          <a:extLst>
            <a:ext uri="{FF2B5EF4-FFF2-40B4-BE49-F238E27FC236}">
              <a16:creationId xmlns:a16="http://schemas.microsoft.com/office/drawing/2014/main" id="{546D8CCB-3089-4894-A29D-CD391B6106B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5" name="直線コネクタ 334">
          <a:extLst>
            <a:ext uri="{FF2B5EF4-FFF2-40B4-BE49-F238E27FC236}">
              <a16:creationId xmlns:a16="http://schemas.microsoft.com/office/drawing/2014/main" id="{A8439B65-843D-4513-BA41-F779825583F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6" name="テキスト ボックス 335">
          <a:extLst>
            <a:ext uri="{FF2B5EF4-FFF2-40B4-BE49-F238E27FC236}">
              <a16:creationId xmlns:a16="http://schemas.microsoft.com/office/drawing/2014/main" id="{FDB19874-8FE7-4497-9BCA-279ACC1E3B4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a:extLst>
            <a:ext uri="{FF2B5EF4-FFF2-40B4-BE49-F238E27FC236}">
              <a16:creationId xmlns:a16="http://schemas.microsoft.com/office/drawing/2014/main" id="{1711C211-BC11-40B7-9437-499718041D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a:extLst>
            <a:ext uri="{FF2B5EF4-FFF2-40B4-BE49-F238E27FC236}">
              <a16:creationId xmlns:a16="http://schemas.microsoft.com/office/drawing/2014/main" id="{6482AE80-A736-48D4-936C-F56C164BA9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a:extLst>
            <a:ext uri="{FF2B5EF4-FFF2-40B4-BE49-F238E27FC236}">
              <a16:creationId xmlns:a16="http://schemas.microsoft.com/office/drawing/2014/main" id="{8AD9A35E-8EC4-468C-916B-BA477FFD44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40" name="直線コネクタ 339">
          <a:extLst>
            <a:ext uri="{FF2B5EF4-FFF2-40B4-BE49-F238E27FC236}">
              <a16:creationId xmlns:a16="http://schemas.microsoft.com/office/drawing/2014/main" id="{338DAE02-3A12-43A6-8681-696E8E439BD3}"/>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41" name="【保健センター・保健所】&#10;一人当たり面積最小値テキスト">
          <a:extLst>
            <a:ext uri="{FF2B5EF4-FFF2-40B4-BE49-F238E27FC236}">
              <a16:creationId xmlns:a16="http://schemas.microsoft.com/office/drawing/2014/main" id="{1D43B630-1780-4F9F-BDEC-DAECFEE57F7D}"/>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42" name="直線コネクタ 341">
          <a:extLst>
            <a:ext uri="{FF2B5EF4-FFF2-40B4-BE49-F238E27FC236}">
              <a16:creationId xmlns:a16="http://schemas.microsoft.com/office/drawing/2014/main" id="{22594BB5-0B51-494C-A2D0-380E0C018ED4}"/>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43" name="【保健センター・保健所】&#10;一人当たり面積最大値テキスト">
          <a:extLst>
            <a:ext uri="{FF2B5EF4-FFF2-40B4-BE49-F238E27FC236}">
              <a16:creationId xmlns:a16="http://schemas.microsoft.com/office/drawing/2014/main" id="{5E91C5E7-726B-4280-B9A9-0444DAC39776}"/>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44" name="直線コネクタ 343">
          <a:extLst>
            <a:ext uri="{FF2B5EF4-FFF2-40B4-BE49-F238E27FC236}">
              <a16:creationId xmlns:a16="http://schemas.microsoft.com/office/drawing/2014/main" id="{98A5482C-09E3-4A5B-8560-CF2CCE1058EB}"/>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345" name="【保健センター・保健所】&#10;一人当たり面積平均値テキスト">
          <a:extLst>
            <a:ext uri="{FF2B5EF4-FFF2-40B4-BE49-F238E27FC236}">
              <a16:creationId xmlns:a16="http://schemas.microsoft.com/office/drawing/2014/main" id="{E09B9903-63AB-45BC-8B8A-868C5A462E41}"/>
            </a:ext>
          </a:extLst>
        </xdr:cNvPr>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46" name="フローチャート: 判断 345">
          <a:extLst>
            <a:ext uri="{FF2B5EF4-FFF2-40B4-BE49-F238E27FC236}">
              <a16:creationId xmlns:a16="http://schemas.microsoft.com/office/drawing/2014/main" id="{04072EC0-2B65-4858-9C5D-99395FEFDB65}"/>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47" name="フローチャート: 判断 346">
          <a:extLst>
            <a:ext uri="{FF2B5EF4-FFF2-40B4-BE49-F238E27FC236}">
              <a16:creationId xmlns:a16="http://schemas.microsoft.com/office/drawing/2014/main" id="{3D29AB3B-9509-441E-86E7-3905B32FBF15}"/>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48" name="n_1aveValue【保健センター・保健所】&#10;一人当たり面積">
          <a:extLst>
            <a:ext uri="{FF2B5EF4-FFF2-40B4-BE49-F238E27FC236}">
              <a16:creationId xmlns:a16="http://schemas.microsoft.com/office/drawing/2014/main" id="{FAC930B5-C15A-45E8-9900-51DCDBD42FF3}"/>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49" name="フローチャート: 判断 348">
          <a:extLst>
            <a:ext uri="{FF2B5EF4-FFF2-40B4-BE49-F238E27FC236}">
              <a16:creationId xmlns:a16="http://schemas.microsoft.com/office/drawing/2014/main" id="{F96E7998-C2D1-4E0C-BCDA-1E8169AA1D99}"/>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50" name="n_2aveValue【保健センター・保健所】&#10;一人当たり面積">
          <a:extLst>
            <a:ext uri="{FF2B5EF4-FFF2-40B4-BE49-F238E27FC236}">
              <a16:creationId xmlns:a16="http://schemas.microsoft.com/office/drawing/2014/main" id="{6F788436-07D6-488E-877D-4D19C9A190C6}"/>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1D7D6920-DBB0-4DE9-851B-F5ADAB9830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F86CE56B-DE04-444D-A496-04D19CEAC8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8BFF0CAF-9BDB-456A-AB7E-6AC08B1378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46446859-4248-407B-8A08-A3899DE9EB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B54D888-7892-401B-8393-6C7246BE35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356" name="楕円 355">
          <a:extLst>
            <a:ext uri="{FF2B5EF4-FFF2-40B4-BE49-F238E27FC236}">
              <a16:creationId xmlns:a16="http://schemas.microsoft.com/office/drawing/2014/main" id="{EA52BE1C-A255-4AD2-817F-A830BDB5D839}"/>
            </a:ext>
          </a:extLst>
        </xdr:cNvPr>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48785</xdr:rowOff>
    </xdr:from>
    <xdr:ext cx="469744" cy="259045"/>
    <xdr:sp macro="" textlink="">
      <xdr:nvSpPr>
        <xdr:cNvPr id="357" name="【保健センター・保健所】&#10;一人当たり面積該当値テキスト">
          <a:extLst>
            <a:ext uri="{FF2B5EF4-FFF2-40B4-BE49-F238E27FC236}">
              <a16:creationId xmlns:a16="http://schemas.microsoft.com/office/drawing/2014/main" id="{A3F708C2-8986-4A43-A138-E04D67B0FACF}"/>
            </a:ext>
          </a:extLst>
        </xdr:cNvPr>
        <xdr:cNvSpPr txBox="1"/>
      </xdr:nvSpPr>
      <xdr:spPr>
        <a:xfrm>
          <a:off x="22199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358" name="楕円 357">
          <a:extLst>
            <a:ext uri="{FF2B5EF4-FFF2-40B4-BE49-F238E27FC236}">
              <a16:creationId xmlns:a16="http://schemas.microsoft.com/office/drawing/2014/main" id="{55B1A5C6-E847-45EA-9005-D8DA8164F678}"/>
            </a:ext>
          </a:extLst>
        </xdr:cNvPr>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121158</xdr:rowOff>
    </xdr:to>
    <xdr:cxnSp macro="">
      <xdr:nvCxnSpPr>
        <xdr:cNvPr id="359" name="直線コネクタ 358">
          <a:extLst>
            <a:ext uri="{FF2B5EF4-FFF2-40B4-BE49-F238E27FC236}">
              <a16:creationId xmlns:a16="http://schemas.microsoft.com/office/drawing/2014/main" id="{9B03CFB0-D984-4FA1-9B50-CEDB143A2208}"/>
            </a:ext>
          </a:extLst>
        </xdr:cNvPr>
        <xdr:cNvCxnSpPr/>
      </xdr:nvCxnSpPr>
      <xdr:spPr>
        <a:xfrm>
          <a:off x="21323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360" name="楕円 359">
          <a:extLst>
            <a:ext uri="{FF2B5EF4-FFF2-40B4-BE49-F238E27FC236}">
              <a16:creationId xmlns:a16="http://schemas.microsoft.com/office/drawing/2014/main" id="{3A989769-2822-4C40-B152-0695844B492F}"/>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125730</xdr:rowOff>
    </xdr:to>
    <xdr:cxnSp macro="">
      <xdr:nvCxnSpPr>
        <xdr:cNvPr id="361" name="直線コネクタ 360">
          <a:extLst>
            <a:ext uri="{FF2B5EF4-FFF2-40B4-BE49-F238E27FC236}">
              <a16:creationId xmlns:a16="http://schemas.microsoft.com/office/drawing/2014/main" id="{6ADB7F92-670F-4598-87C2-FE3C9F87C9D3}"/>
            </a:ext>
          </a:extLst>
        </xdr:cNvPr>
        <xdr:cNvCxnSpPr/>
      </xdr:nvCxnSpPr>
      <xdr:spPr>
        <a:xfrm flipV="1">
          <a:off x="20434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163085</xdr:rowOff>
    </xdr:from>
    <xdr:ext cx="469744" cy="259045"/>
    <xdr:sp macro="" textlink="">
      <xdr:nvSpPr>
        <xdr:cNvPr id="362" name="n_1mainValue【保健センター・保健所】&#10;一人当たり面積">
          <a:extLst>
            <a:ext uri="{FF2B5EF4-FFF2-40B4-BE49-F238E27FC236}">
              <a16:creationId xmlns:a16="http://schemas.microsoft.com/office/drawing/2014/main" id="{EA9EF43B-389F-45E2-8BA9-F18DE15CE3C3}"/>
            </a:ext>
          </a:extLst>
        </xdr:cNvPr>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363" name="n_2mainValue【保健センター・保健所】&#10;一人当たり面積">
          <a:extLst>
            <a:ext uri="{FF2B5EF4-FFF2-40B4-BE49-F238E27FC236}">
              <a16:creationId xmlns:a16="http://schemas.microsoft.com/office/drawing/2014/main" id="{B335D873-3481-44B1-91D7-0EBE2345074D}"/>
            </a:ext>
          </a:extLst>
        </xdr:cNvPr>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a:extLst>
            <a:ext uri="{FF2B5EF4-FFF2-40B4-BE49-F238E27FC236}">
              <a16:creationId xmlns:a16="http://schemas.microsoft.com/office/drawing/2014/main" id="{002E628A-81A2-4DB1-B668-579FBDEAAC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a:extLst>
            <a:ext uri="{FF2B5EF4-FFF2-40B4-BE49-F238E27FC236}">
              <a16:creationId xmlns:a16="http://schemas.microsoft.com/office/drawing/2014/main" id="{69F48B0D-474C-4B39-8492-F205701FA3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a:extLst>
            <a:ext uri="{FF2B5EF4-FFF2-40B4-BE49-F238E27FC236}">
              <a16:creationId xmlns:a16="http://schemas.microsoft.com/office/drawing/2014/main" id="{E91B1927-EFD0-48D4-B855-F13E890FC8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a:extLst>
            <a:ext uri="{FF2B5EF4-FFF2-40B4-BE49-F238E27FC236}">
              <a16:creationId xmlns:a16="http://schemas.microsoft.com/office/drawing/2014/main" id="{29C62FDF-E05C-472A-AD45-C95A907ACE9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a:extLst>
            <a:ext uri="{FF2B5EF4-FFF2-40B4-BE49-F238E27FC236}">
              <a16:creationId xmlns:a16="http://schemas.microsoft.com/office/drawing/2014/main" id="{8144D85C-CA9C-4D31-9BB7-0766A26E3A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a:extLst>
            <a:ext uri="{FF2B5EF4-FFF2-40B4-BE49-F238E27FC236}">
              <a16:creationId xmlns:a16="http://schemas.microsoft.com/office/drawing/2014/main" id="{0AD8D91F-877A-4971-BF66-5B8B584B1C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a:extLst>
            <a:ext uri="{FF2B5EF4-FFF2-40B4-BE49-F238E27FC236}">
              <a16:creationId xmlns:a16="http://schemas.microsoft.com/office/drawing/2014/main" id="{9C20560F-AEFC-4E5D-A246-6E643A18CA9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a:extLst>
            <a:ext uri="{FF2B5EF4-FFF2-40B4-BE49-F238E27FC236}">
              <a16:creationId xmlns:a16="http://schemas.microsoft.com/office/drawing/2014/main" id="{F414CAB5-2415-4D07-94E3-AEEF2BA4082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a:extLst>
            <a:ext uri="{FF2B5EF4-FFF2-40B4-BE49-F238E27FC236}">
              <a16:creationId xmlns:a16="http://schemas.microsoft.com/office/drawing/2014/main" id="{CF389359-56EB-4F01-8B56-4ED6C09D09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a:extLst>
            <a:ext uri="{FF2B5EF4-FFF2-40B4-BE49-F238E27FC236}">
              <a16:creationId xmlns:a16="http://schemas.microsoft.com/office/drawing/2014/main" id="{C106C25D-6DCB-4956-B3B6-A558E55D47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4" name="テキスト ボックス 373">
          <a:extLst>
            <a:ext uri="{FF2B5EF4-FFF2-40B4-BE49-F238E27FC236}">
              <a16:creationId xmlns:a16="http://schemas.microsoft.com/office/drawing/2014/main" id="{E10C84C9-BDD2-4C16-A0BA-CFD299E585B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5" name="直線コネクタ 374">
          <a:extLst>
            <a:ext uri="{FF2B5EF4-FFF2-40B4-BE49-F238E27FC236}">
              <a16:creationId xmlns:a16="http://schemas.microsoft.com/office/drawing/2014/main" id="{57E400BA-7E88-4AC9-8153-94C2B1AA21A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6" name="テキスト ボックス 375">
          <a:extLst>
            <a:ext uri="{FF2B5EF4-FFF2-40B4-BE49-F238E27FC236}">
              <a16:creationId xmlns:a16="http://schemas.microsoft.com/office/drawing/2014/main" id="{9AB41D15-8CC9-4E43-A652-E11C174AEDA2}"/>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7" name="直線コネクタ 376">
          <a:extLst>
            <a:ext uri="{FF2B5EF4-FFF2-40B4-BE49-F238E27FC236}">
              <a16:creationId xmlns:a16="http://schemas.microsoft.com/office/drawing/2014/main" id="{0A11E2A8-F41D-4839-8F4B-78E55A4E05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8" name="テキスト ボックス 377">
          <a:extLst>
            <a:ext uri="{FF2B5EF4-FFF2-40B4-BE49-F238E27FC236}">
              <a16:creationId xmlns:a16="http://schemas.microsoft.com/office/drawing/2014/main" id="{615F3981-5AC6-4125-A49B-A44ECA51BE3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9" name="直線コネクタ 378">
          <a:extLst>
            <a:ext uri="{FF2B5EF4-FFF2-40B4-BE49-F238E27FC236}">
              <a16:creationId xmlns:a16="http://schemas.microsoft.com/office/drawing/2014/main" id="{7F867454-D829-4BE3-8246-1CFE7829BD4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0" name="テキスト ボックス 379">
          <a:extLst>
            <a:ext uri="{FF2B5EF4-FFF2-40B4-BE49-F238E27FC236}">
              <a16:creationId xmlns:a16="http://schemas.microsoft.com/office/drawing/2014/main" id="{3175871B-B8FD-49ED-B023-5684D5F827C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1" name="直線コネクタ 380">
          <a:extLst>
            <a:ext uri="{FF2B5EF4-FFF2-40B4-BE49-F238E27FC236}">
              <a16:creationId xmlns:a16="http://schemas.microsoft.com/office/drawing/2014/main" id="{3D60EF7C-0DB1-4CDF-A52A-3463BF35870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2" name="テキスト ボックス 381">
          <a:extLst>
            <a:ext uri="{FF2B5EF4-FFF2-40B4-BE49-F238E27FC236}">
              <a16:creationId xmlns:a16="http://schemas.microsoft.com/office/drawing/2014/main" id="{97AC930E-386E-4390-9738-BE2C0BB740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3" name="直線コネクタ 382">
          <a:extLst>
            <a:ext uri="{FF2B5EF4-FFF2-40B4-BE49-F238E27FC236}">
              <a16:creationId xmlns:a16="http://schemas.microsoft.com/office/drawing/2014/main" id="{32DC3890-0D34-4643-A609-93BC926AC2B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4" name="テキスト ボックス 383">
          <a:extLst>
            <a:ext uri="{FF2B5EF4-FFF2-40B4-BE49-F238E27FC236}">
              <a16:creationId xmlns:a16="http://schemas.microsoft.com/office/drawing/2014/main" id="{4DB08182-68D0-4DED-86F9-89C33A04014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7AC60781-DA0B-4C92-B57B-603DF91F44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6" name="テキスト ボックス 385">
          <a:extLst>
            <a:ext uri="{FF2B5EF4-FFF2-40B4-BE49-F238E27FC236}">
              <a16:creationId xmlns:a16="http://schemas.microsoft.com/office/drawing/2014/main" id="{24DE89DA-FA53-4143-840D-17E57C61B78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a:extLst>
            <a:ext uri="{FF2B5EF4-FFF2-40B4-BE49-F238E27FC236}">
              <a16:creationId xmlns:a16="http://schemas.microsoft.com/office/drawing/2014/main" id="{F3D063BB-56FF-4063-AC42-F6092FCBC1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88" name="直線コネクタ 387">
          <a:extLst>
            <a:ext uri="{FF2B5EF4-FFF2-40B4-BE49-F238E27FC236}">
              <a16:creationId xmlns:a16="http://schemas.microsoft.com/office/drawing/2014/main" id="{3B97BA9D-0877-43D4-9825-234940128638}"/>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89" name="【消防施設】&#10;有形固定資産減価償却率最小値テキスト">
          <a:extLst>
            <a:ext uri="{FF2B5EF4-FFF2-40B4-BE49-F238E27FC236}">
              <a16:creationId xmlns:a16="http://schemas.microsoft.com/office/drawing/2014/main" id="{75712F24-C710-401D-9F0A-B360D27A7692}"/>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90" name="直線コネクタ 389">
          <a:extLst>
            <a:ext uri="{FF2B5EF4-FFF2-40B4-BE49-F238E27FC236}">
              <a16:creationId xmlns:a16="http://schemas.microsoft.com/office/drawing/2014/main" id="{52848178-D291-45B0-90DF-ACBE8EED2963}"/>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91" name="【消防施設】&#10;有形固定資産減価償却率最大値テキスト">
          <a:extLst>
            <a:ext uri="{FF2B5EF4-FFF2-40B4-BE49-F238E27FC236}">
              <a16:creationId xmlns:a16="http://schemas.microsoft.com/office/drawing/2014/main" id="{55527128-2F8E-459D-AE6E-B878E637E016}"/>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92" name="直線コネクタ 391">
          <a:extLst>
            <a:ext uri="{FF2B5EF4-FFF2-40B4-BE49-F238E27FC236}">
              <a16:creationId xmlns:a16="http://schemas.microsoft.com/office/drawing/2014/main" id="{0597786E-6837-4735-9161-D1C04D6D4FEF}"/>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393" name="【消防施設】&#10;有形固定資産減価償却率平均値テキスト">
          <a:extLst>
            <a:ext uri="{FF2B5EF4-FFF2-40B4-BE49-F238E27FC236}">
              <a16:creationId xmlns:a16="http://schemas.microsoft.com/office/drawing/2014/main" id="{D5E2B657-9548-46B0-9B2C-C3A0F74C9B62}"/>
            </a:ext>
          </a:extLst>
        </xdr:cNvPr>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94" name="フローチャート: 判断 393">
          <a:extLst>
            <a:ext uri="{FF2B5EF4-FFF2-40B4-BE49-F238E27FC236}">
              <a16:creationId xmlns:a16="http://schemas.microsoft.com/office/drawing/2014/main" id="{4E6889F1-BB7E-4B65-B732-3EEA9408E9C5}"/>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95" name="フローチャート: 判断 394">
          <a:extLst>
            <a:ext uri="{FF2B5EF4-FFF2-40B4-BE49-F238E27FC236}">
              <a16:creationId xmlns:a16="http://schemas.microsoft.com/office/drawing/2014/main" id="{130C245F-3371-45B6-A1FE-89C3E8321CB6}"/>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396" name="n_1aveValue【消防施設】&#10;有形固定資産減価償却率">
          <a:extLst>
            <a:ext uri="{FF2B5EF4-FFF2-40B4-BE49-F238E27FC236}">
              <a16:creationId xmlns:a16="http://schemas.microsoft.com/office/drawing/2014/main" id="{FB65919A-E3CC-4433-A4ED-0ABB08BD4519}"/>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397" name="フローチャート: 判断 396">
          <a:extLst>
            <a:ext uri="{FF2B5EF4-FFF2-40B4-BE49-F238E27FC236}">
              <a16:creationId xmlns:a16="http://schemas.microsoft.com/office/drawing/2014/main" id="{FDF21BC5-77B3-4E11-8B80-C91E9421A3AD}"/>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398" name="n_2aveValue【消防施設】&#10;有形固定資産減価償却率">
          <a:extLst>
            <a:ext uri="{FF2B5EF4-FFF2-40B4-BE49-F238E27FC236}">
              <a16:creationId xmlns:a16="http://schemas.microsoft.com/office/drawing/2014/main" id="{AB835BB9-0E39-40C5-8593-10F1B16D0745}"/>
            </a:ext>
          </a:extLst>
        </xdr:cNvPr>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6605FCEF-8903-4C03-AF7D-C5B562E9BA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E6B738F9-B5B0-43F8-98DC-ACFFFC9FA8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D5D059B1-199C-42B3-AD6A-08418F0889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FB722312-37E1-44BA-B5DF-B4E33037B4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B9D34BEB-DE26-4217-9341-08C1296920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404" name="楕円 403">
          <a:extLst>
            <a:ext uri="{FF2B5EF4-FFF2-40B4-BE49-F238E27FC236}">
              <a16:creationId xmlns:a16="http://schemas.microsoft.com/office/drawing/2014/main" id="{E8FF9B6C-23CF-4B55-9461-ED30F2DD6031}"/>
            </a:ext>
          </a:extLst>
        </xdr:cNvPr>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405" name="【消防施設】&#10;有形固定資産減価償却率該当値テキスト">
          <a:extLst>
            <a:ext uri="{FF2B5EF4-FFF2-40B4-BE49-F238E27FC236}">
              <a16:creationId xmlns:a16="http://schemas.microsoft.com/office/drawing/2014/main" id="{AA4F4743-92B9-4DC7-894D-E4C10CC0B859}"/>
            </a:ext>
          </a:extLst>
        </xdr:cNvPr>
        <xdr:cNvSpPr txBox="1"/>
      </xdr:nvSpPr>
      <xdr:spPr>
        <a:xfrm>
          <a:off x="163576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406" name="楕円 405">
          <a:extLst>
            <a:ext uri="{FF2B5EF4-FFF2-40B4-BE49-F238E27FC236}">
              <a16:creationId xmlns:a16="http://schemas.microsoft.com/office/drawing/2014/main" id="{452536DA-FF46-4D21-926B-72414C7CC43F}"/>
            </a:ext>
          </a:extLst>
        </xdr:cNvPr>
        <xdr:cNvSpPr/>
      </xdr:nvSpPr>
      <xdr:spPr>
        <a:xfrm>
          <a:off x="15430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22861</xdr:rowOff>
    </xdr:from>
    <xdr:to>
      <xdr:col>85</xdr:col>
      <xdr:colOff>127000</xdr:colOff>
      <xdr:row>85</xdr:row>
      <xdr:rowOff>22861</xdr:rowOff>
    </xdr:to>
    <xdr:cxnSp macro="">
      <xdr:nvCxnSpPr>
        <xdr:cNvPr id="407" name="直線コネクタ 406">
          <a:extLst>
            <a:ext uri="{FF2B5EF4-FFF2-40B4-BE49-F238E27FC236}">
              <a16:creationId xmlns:a16="http://schemas.microsoft.com/office/drawing/2014/main" id="{539A39F0-FC18-471E-8CD1-BE3020C4F138}"/>
            </a:ext>
          </a:extLst>
        </xdr:cNvPr>
        <xdr:cNvCxnSpPr/>
      </xdr:nvCxnSpPr>
      <xdr:spPr>
        <a:xfrm flipV="1">
          <a:off x="15481300" y="14424661"/>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109220</xdr:rowOff>
    </xdr:from>
    <xdr:to>
      <xdr:col>76</xdr:col>
      <xdr:colOff>165100</xdr:colOff>
      <xdr:row>87</xdr:row>
      <xdr:rowOff>39370</xdr:rowOff>
    </xdr:to>
    <xdr:sp macro="" textlink="">
      <xdr:nvSpPr>
        <xdr:cNvPr id="408" name="楕円 407">
          <a:extLst>
            <a:ext uri="{FF2B5EF4-FFF2-40B4-BE49-F238E27FC236}">
              <a16:creationId xmlns:a16="http://schemas.microsoft.com/office/drawing/2014/main" id="{4496D651-AFC3-4AA5-9305-69A6F529B8E5}"/>
            </a:ext>
          </a:extLst>
        </xdr:cNvPr>
        <xdr:cNvSpPr/>
      </xdr:nvSpPr>
      <xdr:spPr>
        <a:xfrm>
          <a:off x="14541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86</xdr:row>
      <xdr:rowOff>160020</xdr:rowOff>
    </xdr:to>
    <xdr:cxnSp macro="">
      <xdr:nvCxnSpPr>
        <xdr:cNvPr id="409" name="直線コネクタ 408">
          <a:extLst>
            <a:ext uri="{FF2B5EF4-FFF2-40B4-BE49-F238E27FC236}">
              <a16:creationId xmlns:a16="http://schemas.microsoft.com/office/drawing/2014/main" id="{CE4F5CFB-F34B-4E3E-A059-AC2F288ECDFA}"/>
            </a:ext>
          </a:extLst>
        </xdr:cNvPr>
        <xdr:cNvCxnSpPr/>
      </xdr:nvCxnSpPr>
      <xdr:spPr>
        <a:xfrm flipV="1">
          <a:off x="14592300" y="145961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64788</xdr:rowOff>
    </xdr:from>
    <xdr:ext cx="405111" cy="259045"/>
    <xdr:sp macro="" textlink="">
      <xdr:nvSpPr>
        <xdr:cNvPr id="410" name="n_1mainValue【消防施設】&#10;有形固定資産減価償却率">
          <a:extLst>
            <a:ext uri="{FF2B5EF4-FFF2-40B4-BE49-F238E27FC236}">
              <a16:creationId xmlns:a16="http://schemas.microsoft.com/office/drawing/2014/main" id="{4B59C188-C6D6-447B-AAB0-B1594BB54D24}"/>
            </a:ext>
          </a:extLst>
        </xdr:cNvPr>
        <xdr:cNvSpPr txBox="1"/>
      </xdr:nvSpPr>
      <xdr:spPr>
        <a:xfrm>
          <a:off x="15266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30497</xdr:rowOff>
    </xdr:from>
    <xdr:ext cx="405111" cy="259045"/>
    <xdr:sp macro="" textlink="">
      <xdr:nvSpPr>
        <xdr:cNvPr id="411" name="n_2mainValue【消防施設】&#10;有形固定資産減価償却率">
          <a:extLst>
            <a:ext uri="{FF2B5EF4-FFF2-40B4-BE49-F238E27FC236}">
              <a16:creationId xmlns:a16="http://schemas.microsoft.com/office/drawing/2014/main" id="{04B7B573-72ED-4FD3-BC59-E7E025075702}"/>
            </a:ext>
          </a:extLst>
        </xdr:cNvPr>
        <xdr:cNvSpPr txBox="1"/>
      </xdr:nvSpPr>
      <xdr:spPr>
        <a:xfrm>
          <a:off x="14389744"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E03C6B38-1EA3-48F7-B7B3-21FA93E349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04425142-5D8A-40B2-957C-899F461243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A3A9C89F-6465-41C3-8B4F-182498DE3EB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B56C61E4-6A41-4D2E-AF94-ED6E055161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3AB747DC-6F9E-46B5-9D70-F73E90B280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A0E6CC39-F497-4DCC-84CC-CB682E20E0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7F6986CA-F57B-4BFF-9078-9FCC723326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2BD19C74-8922-4287-BA89-4A7D0FF280E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0" name="正方形/長方形 419">
          <a:extLst>
            <a:ext uri="{FF2B5EF4-FFF2-40B4-BE49-F238E27FC236}">
              <a16:creationId xmlns:a16="http://schemas.microsoft.com/office/drawing/2014/main" id="{0AA20B0D-1F94-4B6D-AF66-141315AB6E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1" name="正方形/長方形 420">
          <a:extLst>
            <a:ext uri="{FF2B5EF4-FFF2-40B4-BE49-F238E27FC236}">
              <a16:creationId xmlns:a16="http://schemas.microsoft.com/office/drawing/2014/main" id="{106A3474-C276-4347-9E37-702AFB0D0A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2" name="正方形/長方形 421">
          <a:extLst>
            <a:ext uri="{FF2B5EF4-FFF2-40B4-BE49-F238E27FC236}">
              <a16:creationId xmlns:a16="http://schemas.microsoft.com/office/drawing/2014/main" id="{0DE7CB94-B273-430A-BA6C-8A3F436D08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3" name="正方形/長方形 422">
          <a:extLst>
            <a:ext uri="{FF2B5EF4-FFF2-40B4-BE49-F238E27FC236}">
              <a16:creationId xmlns:a16="http://schemas.microsoft.com/office/drawing/2014/main" id="{7CC1D84B-7D47-440E-9044-94893A3796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4" name="正方形/長方形 423">
          <a:extLst>
            <a:ext uri="{FF2B5EF4-FFF2-40B4-BE49-F238E27FC236}">
              <a16:creationId xmlns:a16="http://schemas.microsoft.com/office/drawing/2014/main" id="{07755B9A-DBA1-4B37-8B52-27BB32D5A9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5" name="正方形/長方形 424">
          <a:extLst>
            <a:ext uri="{FF2B5EF4-FFF2-40B4-BE49-F238E27FC236}">
              <a16:creationId xmlns:a16="http://schemas.microsoft.com/office/drawing/2014/main" id="{1E5B5A2C-2074-48C8-B99E-EEE9EDC634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6" name="正方形/長方形 425">
          <a:extLst>
            <a:ext uri="{FF2B5EF4-FFF2-40B4-BE49-F238E27FC236}">
              <a16:creationId xmlns:a16="http://schemas.microsoft.com/office/drawing/2014/main" id="{E5AC3F5A-E8CB-4A11-9816-BE21649F54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正方形/長方形 426">
          <a:extLst>
            <a:ext uri="{FF2B5EF4-FFF2-40B4-BE49-F238E27FC236}">
              <a16:creationId xmlns:a16="http://schemas.microsoft.com/office/drawing/2014/main" id="{9997D1B9-A98B-471A-B3C8-E995976654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8" name="テキスト ボックス 427">
          <a:extLst>
            <a:ext uri="{FF2B5EF4-FFF2-40B4-BE49-F238E27FC236}">
              <a16:creationId xmlns:a16="http://schemas.microsoft.com/office/drawing/2014/main" id="{7BFF6B2E-B408-49E3-A488-D30D97BBDE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9" name="直線コネクタ 428">
          <a:extLst>
            <a:ext uri="{FF2B5EF4-FFF2-40B4-BE49-F238E27FC236}">
              <a16:creationId xmlns:a16="http://schemas.microsoft.com/office/drawing/2014/main" id="{ACFC0875-5EB1-49A5-BCFF-DB67DA92F1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0" name="テキスト ボックス 429">
          <a:extLst>
            <a:ext uri="{FF2B5EF4-FFF2-40B4-BE49-F238E27FC236}">
              <a16:creationId xmlns:a16="http://schemas.microsoft.com/office/drawing/2014/main" id="{3DE31E71-1E54-4F52-8233-48CF379E162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1" name="直線コネクタ 430">
          <a:extLst>
            <a:ext uri="{FF2B5EF4-FFF2-40B4-BE49-F238E27FC236}">
              <a16:creationId xmlns:a16="http://schemas.microsoft.com/office/drawing/2014/main" id="{92AED389-DD44-481A-AF4B-AAF3D1D111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2" name="テキスト ボックス 431">
          <a:extLst>
            <a:ext uri="{FF2B5EF4-FFF2-40B4-BE49-F238E27FC236}">
              <a16:creationId xmlns:a16="http://schemas.microsoft.com/office/drawing/2014/main" id="{3A975EAE-EC9F-4232-A495-A435F239879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3" name="直線コネクタ 432">
          <a:extLst>
            <a:ext uri="{FF2B5EF4-FFF2-40B4-BE49-F238E27FC236}">
              <a16:creationId xmlns:a16="http://schemas.microsoft.com/office/drawing/2014/main" id="{F7739AC4-B005-4773-9B75-9A59CC7A4FF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4" name="テキスト ボックス 433">
          <a:extLst>
            <a:ext uri="{FF2B5EF4-FFF2-40B4-BE49-F238E27FC236}">
              <a16:creationId xmlns:a16="http://schemas.microsoft.com/office/drawing/2014/main" id="{41410179-5051-4C8A-BDCA-942A636FD08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5" name="直線コネクタ 434">
          <a:extLst>
            <a:ext uri="{FF2B5EF4-FFF2-40B4-BE49-F238E27FC236}">
              <a16:creationId xmlns:a16="http://schemas.microsoft.com/office/drawing/2014/main" id="{48B02FEF-E8BA-4E34-B191-E163BADB5C4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6" name="テキスト ボックス 435">
          <a:extLst>
            <a:ext uri="{FF2B5EF4-FFF2-40B4-BE49-F238E27FC236}">
              <a16:creationId xmlns:a16="http://schemas.microsoft.com/office/drawing/2014/main" id="{E49E5309-3B68-4E7C-AC4B-6C8426CD60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7" name="直線コネクタ 436">
          <a:extLst>
            <a:ext uri="{FF2B5EF4-FFF2-40B4-BE49-F238E27FC236}">
              <a16:creationId xmlns:a16="http://schemas.microsoft.com/office/drawing/2014/main" id="{30B59066-5DBE-475C-9E5F-F64AE26D52E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8" name="テキスト ボックス 437">
          <a:extLst>
            <a:ext uri="{FF2B5EF4-FFF2-40B4-BE49-F238E27FC236}">
              <a16:creationId xmlns:a16="http://schemas.microsoft.com/office/drawing/2014/main" id="{8EBB3A79-F8C7-4F28-AE6C-58CC18A0582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9" name="直線コネクタ 438">
          <a:extLst>
            <a:ext uri="{FF2B5EF4-FFF2-40B4-BE49-F238E27FC236}">
              <a16:creationId xmlns:a16="http://schemas.microsoft.com/office/drawing/2014/main" id="{888BB6E8-A453-4160-864A-4ED856BE134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0" name="テキスト ボックス 439">
          <a:extLst>
            <a:ext uri="{FF2B5EF4-FFF2-40B4-BE49-F238E27FC236}">
              <a16:creationId xmlns:a16="http://schemas.microsoft.com/office/drawing/2014/main" id="{DD89CAC0-EB3A-449C-AAE1-CDDA79B6722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1" name="直線コネクタ 440">
          <a:extLst>
            <a:ext uri="{FF2B5EF4-FFF2-40B4-BE49-F238E27FC236}">
              <a16:creationId xmlns:a16="http://schemas.microsoft.com/office/drawing/2014/main" id="{9BC651C5-1860-47FA-9787-CFFB6D55CF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2" name="テキスト ボックス 441">
          <a:extLst>
            <a:ext uri="{FF2B5EF4-FFF2-40B4-BE49-F238E27FC236}">
              <a16:creationId xmlns:a16="http://schemas.microsoft.com/office/drawing/2014/main" id="{7CCDAC2A-F658-4E0B-902F-B725308897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3" name="【庁舎】&#10;有形固定資産減価償却率グラフ枠">
          <a:extLst>
            <a:ext uri="{FF2B5EF4-FFF2-40B4-BE49-F238E27FC236}">
              <a16:creationId xmlns:a16="http://schemas.microsoft.com/office/drawing/2014/main" id="{9C9C871D-E3C3-49E3-9864-3599F595BE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44" name="直線コネクタ 443">
          <a:extLst>
            <a:ext uri="{FF2B5EF4-FFF2-40B4-BE49-F238E27FC236}">
              <a16:creationId xmlns:a16="http://schemas.microsoft.com/office/drawing/2014/main" id="{BB700E79-A192-4089-91EA-8429C221FF4C}"/>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45" name="【庁舎】&#10;有形固定資産減価償却率最小値テキスト">
          <a:extLst>
            <a:ext uri="{FF2B5EF4-FFF2-40B4-BE49-F238E27FC236}">
              <a16:creationId xmlns:a16="http://schemas.microsoft.com/office/drawing/2014/main" id="{0E9E0990-EBD4-4829-9D0A-7BB8EAFF3AEE}"/>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46" name="直線コネクタ 445">
          <a:extLst>
            <a:ext uri="{FF2B5EF4-FFF2-40B4-BE49-F238E27FC236}">
              <a16:creationId xmlns:a16="http://schemas.microsoft.com/office/drawing/2014/main" id="{6E2C5ACB-FCC9-467A-97B6-FC7143095289}"/>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47" name="【庁舎】&#10;有形固定資産減価償却率最大値テキスト">
          <a:extLst>
            <a:ext uri="{FF2B5EF4-FFF2-40B4-BE49-F238E27FC236}">
              <a16:creationId xmlns:a16="http://schemas.microsoft.com/office/drawing/2014/main" id="{BD99A6B9-307D-464C-B0AD-D3F0FDADE3B8}"/>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48" name="直線コネクタ 447">
          <a:extLst>
            <a:ext uri="{FF2B5EF4-FFF2-40B4-BE49-F238E27FC236}">
              <a16:creationId xmlns:a16="http://schemas.microsoft.com/office/drawing/2014/main" id="{AEF51FD9-134A-4AD0-8DD7-1251FC8FB4AA}"/>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449" name="【庁舎】&#10;有形固定資産減価償却率平均値テキスト">
          <a:extLst>
            <a:ext uri="{FF2B5EF4-FFF2-40B4-BE49-F238E27FC236}">
              <a16:creationId xmlns:a16="http://schemas.microsoft.com/office/drawing/2014/main" id="{9949B0D0-7AA7-48C4-B019-0F75F2268379}"/>
            </a:ext>
          </a:extLst>
        </xdr:cNvPr>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50" name="フローチャート: 判断 449">
          <a:extLst>
            <a:ext uri="{FF2B5EF4-FFF2-40B4-BE49-F238E27FC236}">
              <a16:creationId xmlns:a16="http://schemas.microsoft.com/office/drawing/2014/main" id="{F6A54973-E6FB-447C-A288-BED28385CD3A}"/>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51" name="フローチャート: 判断 450">
          <a:extLst>
            <a:ext uri="{FF2B5EF4-FFF2-40B4-BE49-F238E27FC236}">
              <a16:creationId xmlns:a16="http://schemas.microsoft.com/office/drawing/2014/main" id="{C96CEED6-DC13-4639-B098-886E16D8923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452" name="n_1aveValue【庁舎】&#10;有形固定資産減価償却率">
          <a:extLst>
            <a:ext uri="{FF2B5EF4-FFF2-40B4-BE49-F238E27FC236}">
              <a16:creationId xmlns:a16="http://schemas.microsoft.com/office/drawing/2014/main" id="{79F36E7F-00A3-4908-8DE8-AF462BA0605A}"/>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453" name="フローチャート: 判断 452">
          <a:extLst>
            <a:ext uri="{FF2B5EF4-FFF2-40B4-BE49-F238E27FC236}">
              <a16:creationId xmlns:a16="http://schemas.microsoft.com/office/drawing/2014/main" id="{00C38A9A-9C73-4C27-A31A-86B026D833B8}"/>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454" name="n_2aveValue【庁舎】&#10;有形固定資産減価償却率">
          <a:extLst>
            <a:ext uri="{FF2B5EF4-FFF2-40B4-BE49-F238E27FC236}">
              <a16:creationId xmlns:a16="http://schemas.microsoft.com/office/drawing/2014/main" id="{BFE5F880-17A7-414E-94BF-91D94D88D258}"/>
            </a:ext>
          </a:extLst>
        </xdr:cNvPr>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9211648C-3A00-450F-A1F5-0A2088FF8B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F49A8DDA-394F-4557-9815-0FF64B7ED9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5DCF1A33-AD43-492F-9118-14C05447DA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D9B42FFE-1F9E-4B46-B574-13DA125556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5D0B911-CC33-4FB6-B16F-7C3E038AE1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460" name="楕円 459">
          <a:extLst>
            <a:ext uri="{FF2B5EF4-FFF2-40B4-BE49-F238E27FC236}">
              <a16:creationId xmlns:a16="http://schemas.microsoft.com/office/drawing/2014/main" id="{CB06B6E0-7C50-4A3F-BE78-0D7886CA44DD}"/>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157497</xdr:rowOff>
    </xdr:from>
    <xdr:ext cx="405111" cy="259045"/>
    <xdr:sp macro="" textlink="">
      <xdr:nvSpPr>
        <xdr:cNvPr id="461" name="【庁舎】&#10;有形固定資産減価償却率該当値テキスト">
          <a:extLst>
            <a:ext uri="{FF2B5EF4-FFF2-40B4-BE49-F238E27FC236}">
              <a16:creationId xmlns:a16="http://schemas.microsoft.com/office/drawing/2014/main" id="{4699E473-043B-4709-86F7-B2C80A6C2FB4}"/>
            </a:ext>
          </a:extLst>
        </xdr:cNvPr>
        <xdr:cNvSpPr txBox="1"/>
      </xdr:nvSpPr>
      <xdr:spPr>
        <a:xfrm>
          <a:off x="16357600" y="183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113030</xdr:rowOff>
    </xdr:from>
    <xdr:to>
      <xdr:col>81</xdr:col>
      <xdr:colOff>101600</xdr:colOff>
      <xdr:row>108</xdr:row>
      <xdr:rowOff>43180</xdr:rowOff>
    </xdr:to>
    <xdr:sp macro="" textlink="">
      <xdr:nvSpPr>
        <xdr:cNvPr id="462" name="楕円 461">
          <a:extLst>
            <a:ext uri="{FF2B5EF4-FFF2-40B4-BE49-F238E27FC236}">
              <a16:creationId xmlns:a16="http://schemas.microsoft.com/office/drawing/2014/main" id="{8C320124-055E-4DF7-B681-73872749D5D6}"/>
            </a:ext>
          </a:extLst>
        </xdr:cNvPr>
        <xdr:cNvSpPr/>
      </xdr:nvSpPr>
      <xdr:spPr>
        <a:xfrm>
          <a:off x="1543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107</xdr:row>
      <xdr:rowOff>163830</xdr:rowOff>
    </xdr:to>
    <xdr:cxnSp macro="">
      <xdr:nvCxnSpPr>
        <xdr:cNvPr id="463" name="直線コネクタ 462">
          <a:extLst>
            <a:ext uri="{FF2B5EF4-FFF2-40B4-BE49-F238E27FC236}">
              <a16:creationId xmlns:a16="http://schemas.microsoft.com/office/drawing/2014/main" id="{0BA25FA9-EDDE-47B2-A8E7-3182791265A8}"/>
            </a:ext>
          </a:extLst>
        </xdr:cNvPr>
        <xdr:cNvCxnSpPr/>
      </xdr:nvCxnSpPr>
      <xdr:spPr>
        <a:xfrm flipV="1">
          <a:off x="15481300" y="18467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130175</xdr:rowOff>
    </xdr:from>
    <xdr:to>
      <xdr:col>76</xdr:col>
      <xdr:colOff>165100</xdr:colOff>
      <xdr:row>108</xdr:row>
      <xdr:rowOff>60325</xdr:rowOff>
    </xdr:to>
    <xdr:sp macro="" textlink="">
      <xdr:nvSpPr>
        <xdr:cNvPr id="464" name="楕円 463">
          <a:extLst>
            <a:ext uri="{FF2B5EF4-FFF2-40B4-BE49-F238E27FC236}">
              <a16:creationId xmlns:a16="http://schemas.microsoft.com/office/drawing/2014/main" id="{F9198D3D-CF92-453D-A7B6-677379F97569}"/>
            </a:ext>
          </a:extLst>
        </xdr:cNvPr>
        <xdr:cNvSpPr/>
      </xdr:nvSpPr>
      <xdr:spPr>
        <a:xfrm>
          <a:off x="14541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163830</xdr:rowOff>
    </xdr:from>
    <xdr:to>
      <xdr:col>81</xdr:col>
      <xdr:colOff>50800</xdr:colOff>
      <xdr:row>108</xdr:row>
      <xdr:rowOff>9525</xdr:rowOff>
    </xdr:to>
    <xdr:cxnSp macro="">
      <xdr:nvCxnSpPr>
        <xdr:cNvPr id="465" name="直線コネクタ 464">
          <a:extLst>
            <a:ext uri="{FF2B5EF4-FFF2-40B4-BE49-F238E27FC236}">
              <a16:creationId xmlns:a16="http://schemas.microsoft.com/office/drawing/2014/main" id="{B8B54C94-3501-4376-8886-520A4AD69603}"/>
            </a:ext>
          </a:extLst>
        </xdr:cNvPr>
        <xdr:cNvCxnSpPr/>
      </xdr:nvCxnSpPr>
      <xdr:spPr>
        <a:xfrm flipV="1">
          <a:off x="14592300" y="185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34307</xdr:rowOff>
    </xdr:from>
    <xdr:ext cx="405111" cy="259045"/>
    <xdr:sp macro="" textlink="">
      <xdr:nvSpPr>
        <xdr:cNvPr id="466" name="n_1mainValue【庁舎】&#10;有形固定資産減価償却率">
          <a:extLst>
            <a:ext uri="{FF2B5EF4-FFF2-40B4-BE49-F238E27FC236}">
              <a16:creationId xmlns:a16="http://schemas.microsoft.com/office/drawing/2014/main" id="{8CDE75F5-81C2-4219-9B10-641F5B7284B5}"/>
            </a:ext>
          </a:extLst>
        </xdr:cNvPr>
        <xdr:cNvSpPr txBox="1"/>
      </xdr:nvSpPr>
      <xdr:spPr>
        <a:xfrm>
          <a:off x="152660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51452</xdr:rowOff>
    </xdr:from>
    <xdr:ext cx="405111" cy="259045"/>
    <xdr:sp macro="" textlink="">
      <xdr:nvSpPr>
        <xdr:cNvPr id="467" name="n_2mainValue【庁舎】&#10;有形固定資産減価償却率">
          <a:extLst>
            <a:ext uri="{FF2B5EF4-FFF2-40B4-BE49-F238E27FC236}">
              <a16:creationId xmlns:a16="http://schemas.microsoft.com/office/drawing/2014/main" id="{C064D84D-BF85-4C00-959F-79EDD5822CF6}"/>
            </a:ext>
          </a:extLst>
        </xdr:cNvPr>
        <xdr:cNvSpPr txBox="1"/>
      </xdr:nvSpPr>
      <xdr:spPr>
        <a:xfrm>
          <a:off x="14389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id="{0B407E17-5331-4F73-BEEF-3A3B82C47E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id="{C121E82A-F2EA-4BE3-9886-10D096F64F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id="{CB707A44-A7C9-457A-87A8-DD6FF7B11C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id="{6E54839A-D0B8-4ABA-83D2-86243AD4C5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id="{450E542A-78BB-4623-AB06-BF806CD9A0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id="{4F9D38FF-05A5-4E96-9947-5F837B2D7E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id="{C8C9D447-D777-433F-8DFC-F8B5E6310D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id="{CA3FD1E3-6737-4EDC-84CC-B602CFEA9D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id="{DE66FE1E-027E-4430-A36F-1D75E262D9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id="{7E230F3D-2685-48C2-BE8E-7598A595CAD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78" name="直線コネクタ 477">
          <a:extLst>
            <a:ext uri="{FF2B5EF4-FFF2-40B4-BE49-F238E27FC236}">
              <a16:creationId xmlns:a16="http://schemas.microsoft.com/office/drawing/2014/main" id="{12F7CB6F-5241-4B85-9027-D7DBF0DC9EF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79" name="テキスト ボックス 478">
          <a:extLst>
            <a:ext uri="{FF2B5EF4-FFF2-40B4-BE49-F238E27FC236}">
              <a16:creationId xmlns:a16="http://schemas.microsoft.com/office/drawing/2014/main" id="{9C645BE1-8147-4B83-8714-02F4A4E91181}"/>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80" name="直線コネクタ 479">
          <a:extLst>
            <a:ext uri="{FF2B5EF4-FFF2-40B4-BE49-F238E27FC236}">
              <a16:creationId xmlns:a16="http://schemas.microsoft.com/office/drawing/2014/main" id="{80238B4B-39E1-4CC2-B994-A1FA4A5A9FA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81" name="テキスト ボックス 480">
          <a:extLst>
            <a:ext uri="{FF2B5EF4-FFF2-40B4-BE49-F238E27FC236}">
              <a16:creationId xmlns:a16="http://schemas.microsoft.com/office/drawing/2014/main" id="{750C5289-1D18-41F7-9BBA-9EA7C4BE3AD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82" name="直線コネクタ 481">
          <a:extLst>
            <a:ext uri="{FF2B5EF4-FFF2-40B4-BE49-F238E27FC236}">
              <a16:creationId xmlns:a16="http://schemas.microsoft.com/office/drawing/2014/main" id="{7C32EBB0-FCFD-449C-8F30-6423B278B5E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83" name="テキスト ボックス 482">
          <a:extLst>
            <a:ext uri="{FF2B5EF4-FFF2-40B4-BE49-F238E27FC236}">
              <a16:creationId xmlns:a16="http://schemas.microsoft.com/office/drawing/2014/main" id="{75B23FBD-2534-4D2C-8FD9-383B8A1A034F}"/>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4" name="直線コネクタ 483">
          <a:extLst>
            <a:ext uri="{FF2B5EF4-FFF2-40B4-BE49-F238E27FC236}">
              <a16:creationId xmlns:a16="http://schemas.microsoft.com/office/drawing/2014/main" id="{CC0A3A33-6409-40B6-98DA-939A918A5F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5" name="テキスト ボックス 484">
          <a:extLst>
            <a:ext uri="{FF2B5EF4-FFF2-40B4-BE49-F238E27FC236}">
              <a16:creationId xmlns:a16="http://schemas.microsoft.com/office/drawing/2014/main" id="{3866998B-9C8B-4E61-B04F-62C7830637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86" name="直線コネクタ 485">
          <a:extLst>
            <a:ext uri="{FF2B5EF4-FFF2-40B4-BE49-F238E27FC236}">
              <a16:creationId xmlns:a16="http://schemas.microsoft.com/office/drawing/2014/main" id="{DA90ECB4-AD28-4ABD-970A-DC788CED9688}"/>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87" name="テキスト ボックス 486">
          <a:extLst>
            <a:ext uri="{FF2B5EF4-FFF2-40B4-BE49-F238E27FC236}">
              <a16:creationId xmlns:a16="http://schemas.microsoft.com/office/drawing/2014/main" id="{0685649D-5E02-4B79-B170-A0D3730D44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88" name="直線コネクタ 487">
          <a:extLst>
            <a:ext uri="{FF2B5EF4-FFF2-40B4-BE49-F238E27FC236}">
              <a16:creationId xmlns:a16="http://schemas.microsoft.com/office/drawing/2014/main" id="{4F791A05-D304-43D7-8A84-C0A6A87033B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89" name="テキスト ボックス 488">
          <a:extLst>
            <a:ext uri="{FF2B5EF4-FFF2-40B4-BE49-F238E27FC236}">
              <a16:creationId xmlns:a16="http://schemas.microsoft.com/office/drawing/2014/main" id="{EA023228-059D-4278-8AF9-02AFBE4809EF}"/>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490" name="直線コネクタ 489">
          <a:extLst>
            <a:ext uri="{FF2B5EF4-FFF2-40B4-BE49-F238E27FC236}">
              <a16:creationId xmlns:a16="http://schemas.microsoft.com/office/drawing/2014/main" id="{40DD8D42-B09C-4EFC-B9E8-FD52E133093E}"/>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491" name="テキスト ボックス 490">
          <a:extLst>
            <a:ext uri="{FF2B5EF4-FFF2-40B4-BE49-F238E27FC236}">
              <a16:creationId xmlns:a16="http://schemas.microsoft.com/office/drawing/2014/main" id="{64FAFBB6-7AA4-4D8E-9543-F205C3AD07D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2" name="直線コネクタ 491">
          <a:extLst>
            <a:ext uri="{FF2B5EF4-FFF2-40B4-BE49-F238E27FC236}">
              <a16:creationId xmlns:a16="http://schemas.microsoft.com/office/drawing/2014/main" id="{042DFEE5-B76F-49C2-9B44-294F626590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3" name="テキスト ボックス 492">
          <a:extLst>
            <a:ext uri="{FF2B5EF4-FFF2-40B4-BE49-F238E27FC236}">
              <a16:creationId xmlns:a16="http://schemas.microsoft.com/office/drawing/2014/main" id="{C4CBA0E7-2EBF-4140-9ECC-FF203D4B30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4" name="【庁舎】&#10;一人当たり面積グラフ枠">
          <a:extLst>
            <a:ext uri="{FF2B5EF4-FFF2-40B4-BE49-F238E27FC236}">
              <a16:creationId xmlns:a16="http://schemas.microsoft.com/office/drawing/2014/main" id="{61BFE270-8D29-49D0-A1CA-0093830AA7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495" name="直線コネクタ 494">
          <a:extLst>
            <a:ext uri="{FF2B5EF4-FFF2-40B4-BE49-F238E27FC236}">
              <a16:creationId xmlns:a16="http://schemas.microsoft.com/office/drawing/2014/main" id="{18D28735-0D63-4A05-8C81-1F0E7C0F1CDF}"/>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496" name="【庁舎】&#10;一人当たり面積最小値テキスト">
          <a:extLst>
            <a:ext uri="{FF2B5EF4-FFF2-40B4-BE49-F238E27FC236}">
              <a16:creationId xmlns:a16="http://schemas.microsoft.com/office/drawing/2014/main" id="{254C78D5-FC1D-49AE-8481-24E7EED8D6CB}"/>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497" name="直線コネクタ 496">
          <a:extLst>
            <a:ext uri="{FF2B5EF4-FFF2-40B4-BE49-F238E27FC236}">
              <a16:creationId xmlns:a16="http://schemas.microsoft.com/office/drawing/2014/main" id="{044130CC-11BB-4444-A898-D492BB1E479C}"/>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498" name="【庁舎】&#10;一人当たり面積最大値テキスト">
          <a:extLst>
            <a:ext uri="{FF2B5EF4-FFF2-40B4-BE49-F238E27FC236}">
              <a16:creationId xmlns:a16="http://schemas.microsoft.com/office/drawing/2014/main" id="{353145D5-7FE5-414C-8763-7FCC0D969BF3}"/>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499" name="直線コネクタ 498">
          <a:extLst>
            <a:ext uri="{FF2B5EF4-FFF2-40B4-BE49-F238E27FC236}">
              <a16:creationId xmlns:a16="http://schemas.microsoft.com/office/drawing/2014/main" id="{FD63F14B-1C82-4168-8EF4-02BF63220F30}"/>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500" name="【庁舎】&#10;一人当たり面積平均値テキスト">
          <a:extLst>
            <a:ext uri="{FF2B5EF4-FFF2-40B4-BE49-F238E27FC236}">
              <a16:creationId xmlns:a16="http://schemas.microsoft.com/office/drawing/2014/main" id="{E8A6CB00-9F9F-44DB-97BD-B528AC1D8FD4}"/>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01" name="フローチャート: 判断 500">
          <a:extLst>
            <a:ext uri="{FF2B5EF4-FFF2-40B4-BE49-F238E27FC236}">
              <a16:creationId xmlns:a16="http://schemas.microsoft.com/office/drawing/2014/main" id="{3381DEDC-3E2A-41D0-AF83-954F4D014DBF}"/>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02" name="フローチャート: 判断 501">
          <a:extLst>
            <a:ext uri="{FF2B5EF4-FFF2-40B4-BE49-F238E27FC236}">
              <a16:creationId xmlns:a16="http://schemas.microsoft.com/office/drawing/2014/main" id="{B458C55A-4EF7-4BB0-B209-623830A8ED6F}"/>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03" name="n_1aveValue【庁舎】&#10;一人当たり面積">
          <a:extLst>
            <a:ext uri="{FF2B5EF4-FFF2-40B4-BE49-F238E27FC236}">
              <a16:creationId xmlns:a16="http://schemas.microsoft.com/office/drawing/2014/main" id="{3C63327F-132D-422C-A8C1-EB57277B8F31}"/>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04" name="フローチャート: 判断 503">
          <a:extLst>
            <a:ext uri="{FF2B5EF4-FFF2-40B4-BE49-F238E27FC236}">
              <a16:creationId xmlns:a16="http://schemas.microsoft.com/office/drawing/2014/main" id="{F71148F5-32ED-442E-82B4-1E317A81AF17}"/>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05" name="n_2aveValue【庁舎】&#10;一人当たり面積">
          <a:extLst>
            <a:ext uri="{FF2B5EF4-FFF2-40B4-BE49-F238E27FC236}">
              <a16:creationId xmlns:a16="http://schemas.microsoft.com/office/drawing/2014/main" id="{B2BE93F4-F369-41B0-A04A-AC5CD76E3536}"/>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5EFDD2D3-6A82-4FB8-B2A3-A41933CE6C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3AC203A4-0CF4-43EE-BD1F-C0422A6DF9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6B138372-4D5D-4F76-8FBB-D39CC8046D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A4320BA2-EEA3-4D36-B347-435AC266BF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FF053DF2-96B2-4E31-A30E-82C6657ADF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32544</xdr:rowOff>
    </xdr:from>
    <xdr:to>
      <xdr:col>116</xdr:col>
      <xdr:colOff>114300</xdr:colOff>
      <xdr:row>107</xdr:row>
      <xdr:rowOff>134144</xdr:rowOff>
    </xdr:to>
    <xdr:sp macro="" textlink="">
      <xdr:nvSpPr>
        <xdr:cNvPr id="511" name="楕円 510">
          <a:extLst>
            <a:ext uri="{FF2B5EF4-FFF2-40B4-BE49-F238E27FC236}">
              <a16:creationId xmlns:a16="http://schemas.microsoft.com/office/drawing/2014/main" id="{C3B4D3D9-8632-4707-A80A-799537A38CB9}"/>
            </a:ext>
          </a:extLst>
        </xdr:cNvPr>
        <xdr:cNvSpPr/>
      </xdr:nvSpPr>
      <xdr:spPr>
        <a:xfrm>
          <a:off x="22110700" y="183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10971</xdr:rowOff>
    </xdr:from>
    <xdr:ext cx="469744" cy="259045"/>
    <xdr:sp macro="" textlink="">
      <xdr:nvSpPr>
        <xdr:cNvPr id="512" name="【庁舎】&#10;一人当たり面積該当値テキスト">
          <a:extLst>
            <a:ext uri="{FF2B5EF4-FFF2-40B4-BE49-F238E27FC236}">
              <a16:creationId xmlns:a16="http://schemas.microsoft.com/office/drawing/2014/main" id="{74F7153C-CA26-4B24-A7A7-B9D37D041AF1}"/>
            </a:ext>
          </a:extLst>
        </xdr:cNvPr>
        <xdr:cNvSpPr txBox="1"/>
      </xdr:nvSpPr>
      <xdr:spPr>
        <a:xfrm>
          <a:off x="22199600" y="183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513" name="楕円 512">
          <a:extLst>
            <a:ext uri="{FF2B5EF4-FFF2-40B4-BE49-F238E27FC236}">
              <a16:creationId xmlns:a16="http://schemas.microsoft.com/office/drawing/2014/main" id="{09BF22C6-08EE-446D-8D6F-74332EA4CEA2}"/>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83344</xdr:rowOff>
    </xdr:from>
    <xdr:to>
      <xdr:col>116</xdr:col>
      <xdr:colOff>63500</xdr:colOff>
      <xdr:row>107</xdr:row>
      <xdr:rowOff>87630</xdr:rowOff>
    </xdr:to>
    <xdr:cxnSp macro="">
      <xdr:nvCxnSpPr>
        <xdr:cNvPr id="514" name="直線コネクタ 513">
          <a:extLst>
            <a:ext uri="{FF2B5EF4-FFF2-40B4-BE49-F238E27FC236}">
              <a16:creationId xmlns:a16="http://schemas.microsoft.com/office/drawing/2014/main" id="{3C49E773-CDDD-4B4D-9F6B-BCA1DE114875}"/>
            </a:ext>
          </a:extLst>
        </xdr:cNvPr>
        <xdr:cNvCxnSpPr/>
      </xdr:nvCxnSpPr>
      <xdr:spPr>
        <a:xfrm flipV="1">
          <a:off x="21323300" y="18428494"/>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41117</xdr:rowOff>
    </xdr:from>
    <xdr:to>
      <xdr:col>107</xdr:col>
      <xdr:colOff>101600</xdr:colOff>
      <xdr:row>107</xdr:row>
      <xdr:rowOff>142717</xdr:rowOff>
    </xdr:to>
    <xdr:sp macro="" textlink="">
      <xdr:nvSpPr>
        <xdr:cNvPr id="515" name="楕円 514">
          <a:extLst>
            <a:ext uri="{FF2B5EF4-FFF2-40B4-BE49-F238E27FC236}">
              <a16:creationId xmlns:a16="http://schemas.microsoft.com/office/drawing/2014/main" id="{C070BC38-B8D3-42D8-8128-66E8BF2260B7}"/>
            </a:ext>
          </a:extLst>
        </xdr:cNvPr>
        <xdr:cNvSpPr/>
      </xdr:nvSpPr>
      <xdr:spPr>
        <a:xfrm>
          <a:off x="20383500" y="183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91917</xdr:rowOff>
    </xdr:to>
    <xdr:cxnSp macro="">
      <xdr:nvCxnSpPr>
        <xdr:cNvPr id="516" name="直線コネクタ 515">
          <a:extLst>
            <a:ext uri="{FF2B5EF4-FFF2-40B4-BE49-F238E27FC236}">
              <a16:creationId xmlns:a16="http://schemas.microsoft.com/office/drawing/2014/main" id="{AFA028E4-0C52-4B2F-8856-F5C0FB4F3D31}"/>
            </a:ext>
          </a:extLst>
        </xdr:cNvPr>
        <xdr:cNvCxnSpPr/>
      </xdr:nvCxnSpPr>
      <xdr:spPr>
        <a:xfrm flipV="1">
          <a:off x="20434300" y="1843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517" name="n_1mainValue【庁舎】&#10;一人当たり面積">
          <a:extLst>
            <a:ext uri="{FF2B5EF4-FFF2-40B4-BE49-F238E27FC236}">
              <a16:creationId xmlns:a16="http://schemas.microsoft.com/office/drawing/2014/main" id="{15F1292C-9A2F-4871-B7F2-A02F80769F35}"/>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133844</xdr:rowOff>
    </xdr:from>
    <xdr:ext cx="469744" cy="259045"/>
    <xdr:sp macro="" textlink="">
      <xdr:nvSpPr>
        <xdr:cNvPr id="518" name="n_2mainValue【庁舎】&#10;一人当たり面積">
          <a:extLst>
            <a:ext uri="{FF2B5EF4-FFF2-40B4-BE49-F238E27FC236}">
              <a16:creationId xmlns:a16="http://schemas.microsoft.com/office/drawing/2014/main" id="{09D06D4D-897B-4819-AEE4-C9027B545706}"/>
            </a:ext>
          </a:extLst>
        </xdr:cNvPr>
        <xdr:cNvSpPr txBox="1"/>
      </xdr:nvSpPr>
      <xdr:spPr>
        <a:xfrm>
          <a:off x="20199427" y="1847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id="{8EEA6C45-396D-46A9-AAE3-301C6921A2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id="{D99BF27A-54E1-446C-84E1-724F7061AA0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id="{121A5705-5EFD-45E7-BC25-C552ED7584F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前年度と比較して大きく増減している項目はない。町道等の整備が進み、新規工事への歳出抑制が図られている。今後も必要な箇所においては改修・補修を行うと共に、継続して経費節減に努める。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平成２９年度は、０．４７ポイントで昨年と変わらず、類似団体平均とも数値を同じくしている。今後も、インターネット公売による差押等により、一層の収納向上に取組み、自主財源の増加に努める。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17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105956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０．７ポイント減少している。減の主な要因として、人件費で０．５％の減となっている。これは団塊の世代の退職に伴う新規職員の雇用など新陳代謝等が挙げられる。今後も行政改革により歳出削減に努め、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352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5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49954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2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25823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939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２，３６７円の減少となった。人件費については、平成２８年度と比較して０．５％の減、物件費については、１．１％の減となった。類似団体平均を７７，０５４円下回っているが、この要因としては、ごみ処理業務や消防業務を一部事務組合で行っていることが挙げられる。今後も定員管理や事務効率の適正化を図り、経常経費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74110</xdr:rowOff>
    </xdr:from>
    <xdr:to>
      <xdr:col>23</xdr:col>
      <xdr:colOff>133350</xdr:colOff>
      <xdr:row>80</xdr:row>
      <xdr:rowOff>83629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790110"/>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77211</xdr:rowOff>
    </xdr:from>
    <xdr:to>
      <xdr:col>19</xdr:col>
      <xdr:colOff>133350</xdr:colOff>
      <xdr:row>80</xdr:row>
      <xdr:rowOff>83629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9321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65081</xdr:rowOff>
    </xdr:from>
    <xdr:to>
      <xdr:col>15</xdr:col>
      <xdr:colOff>82550</xdr:colOff>
      <xdr:row>80</xdr:row>
      <xdr:rowOff>77211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8108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36982</xdr:rowOff>
    </xdr:from>
    <xdr:to>
      <xdr:col>11</xdr:col>
      <xdr:colOff>31750</xdr:colOff>
      <xdr:row>80</xdr:row>
      <xdr:rowOff>65081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5298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23310</xdr:rowOff>
    </xdr:from>
    <xdr:to>
      <xdr:col>23</xdr:col>
      <xdr:colOff>184150</xdr:colOff>
      <xdr:row>80</xdr:row>
      <xdr:rowOff>124910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116037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6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32829</xdr:rowOff>
    </xdr:from>
    <xdr:to>
      <xdr:col>19</xdr:col>
      <xdr:colOff>184150</xdr:colOff>
      <xdr:row>80</xdr:row>
      <xdr:rowOff>134429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144606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1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26411</xdr:rowOff>
    </xdr:from>
    <xdr:to>
      <xdr:col>15</xdr:col>
      <xdr:colOff>133350</xdr:colOff>
      <xdr:row>80</xdr:row>
      <xdr:rowOff>128011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14281</xdr:rowOff>
    </xdr:from>
    <xdr:to>
      <xdr:col>11</xdr:col>
      <xdr:colOff>82550</xdr:colOff>
      <xdr:row>80</xdr:row>
      <xdr:rowOff>115881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126058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157632</xdr:rowOff>
    </xdr:from>
    <xdr:to>
      <xdr:col>7</xdr:col>
      <xdr:colOff>31750</xdr:colOff>
      <xdr:row>80</xdr:row>
      <xdr:rowOff>87782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97959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同じ９９．８となっている。平成２７年度に公務員の給与改定があり平成２７年度と比較すると０．７ポイント増加している。増加の要因は、国の人事院勧告に沿った給与改定を実施したことによる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26811</xdr:rowOff>
    </xdr:from>
    <xdr:to>
      <xdr:col>81</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1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26811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205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104422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104422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平成２８年度より０．０８ポイント増加となっており、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職員数は前年より４人増となっているが、平成２７年度に団塊の世代が退職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新規職員の採用が続いた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latin typeface="ＭＳ Ｐゴシック" panose="020B0600070205080204" pitchFamily="50" charset="-128"/>
              <a:ea typeface="ＭＳ Ｐゴシック" panose="020B0600070205080204" pitchFamily="50" charset="-128"/>
            </a:rPr>
            <a:t>類似団体平均と比較して２．９８ポイント下回っている。理由としては、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ごみ処理業務や消防業務を一部事務組合で行っていることが挙げられる。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町人口が減少しており、職員数規模も小さいため、住民サービスを低下させることなく定員の適正化を推進する必要がある。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56896</xdr:rowOff>
    </xdr:from>
    <xdr:to>
      <xdr:col>81</xdr:col>
      <xdr:colOff>44450</xdr:colOff>
      <xdr:row>59</xdr:row>
      <xdr:rowOff>63331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7244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56896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434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25527</xdr:rowOff>
    </xdr:from>
    <xdr:to>
      <xdr:col>72</xdr:col>
      <xdr:colOff>203200</xdr:colOff>
      <xdr:row>59</xdr:row>
      <xdr:rowOff>27940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410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23919</xdr:rowOff>
    </xdr:from>
    <xdr:to>
      <xdr:col>68</xdr:col>
      <xdr:colOff>152400</xdr:colOff>
      <xdr:row>59</xdr:row>
      <xdr:rowOff>25527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394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28804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12531</xdr:rowOff>
    </xdr:from>
    <xdr:to>
      <xdr:col>81</xdr:col>
      <xdr:colOff>95250</xdr:colOff>
      <xdr:row>59</xdr:row>
      <xdr:rowOff>114131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7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6096</xdr:rowOff>
    </xdr:from>
    <xdr:to>
      <xdr:col>77</xdr:col>
      <xdr:colOff>95250</xdr:colOff>
      <xdr:row>59</xdr:row>
      <xdr:rowOff>107696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117873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9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146177</xdr:rowOff>
    </xdr:from>
    <xdr:to>
      <xdr:col>68</xdr:col>
      <xdr:colOff>203200</xdr:colOff>
      <xdr:row>59</xdr:row>
      <xdr:rowOff>76327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86504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144569</xdr:rowOff>
    </xdr:from>
    <xdr:to>
      <xdr:col>64</xdr:col>
      <xdr:colOff>152400</xdr:colOff>
      <xdr:row>59</xdr:row>
      <xdr:rowOff>74719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84896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平成２９年度は過疎指定を受けたこともあり、過疎対策事業債を起債し</a:t>
          </a:r>
          <a:r>
            <a:rPr kumimoji="1" lang="ja-JP" altLang="en-US" sz="1300">
              <a:latin typeface="ＭＳ Ｐゴシック" panose="020B0600070205080204" pitchFamily="50" charset="-128"/>
              <a:ea typeface="ＭＳ Ｐゴシック" panose="020B0600070205080204" pitchFamily="50" charset="-128"/>
            </a:rPr>
            <a:t>平成２８年度と比較して、０．４ポイント増加している。類似団体平均より２．９ポイント下回ってる。主な要因として近年新規借入の抑制が挙げられる。今後とも十分な精査を行い極力発行を抑えて後年度の負担を減らすように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40922</xdr:rowOff>
    </xdr:from>
    <xdr:to>
      <xdr:col>81</xdr:col>
      <xdr:colOff>44450</xdr:colOff>
      <xdr:row>38</xdr:row>
      <xdr:rowOff>94545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5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40922</xdr:rowOff>
    </xdr:from>
    <xdr:to>
      <xdr:col>77</xdr:col>
      <xdr:colOff>44450</xdr:colOff>
      <xdr:row>38</xdr:row>
      <xdr:rowOff>94545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55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39</xdr:row>
      <xdr:rowOff>43745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6096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43745</xdr:rowOff>
    </xdr:from>
    <xdr:to>
      <xdr:col>68</xdr:col>
      <xdr:colOff>152400</xdr:colOff>
      <xdr:row>40</xdr:row>
      <xdr:rowOff>46567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73029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161572</xdr:rowOff>
    </xdr:from>
    <xdr:to>
      <xdr:col>77</xdr:col>
      <xdr:colOff>95250</xdr:colOff>
      <xdr:row>38</xdr:row>
      <xdr:rowOff>91722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101899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については、２８度に引き続き将来負担比率は０となっている。主な要因としては、起債の新規借入を抑制したことによる起債現在高の減少、財政調整基金の新規積立による充当可能財産の増加が挙げられる。今後も将来への負担軽減のため、新規事業の実施については十分な精査を行う。</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56591</xdr:rowOff>
    </xdr:from>
    <xdr:to>
      <xdr:col>72</xdr:col>
      <xdr:colOff>203200</xdr:colOff>
      <xdr:row>15</xdr:row>
      <xdr:rowOff>9652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456891"/>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9652</xdr:rowOff>
    </xdr:from>
    <xdr:to>
      <xdr:col>68</xdr:col>
      <xdr:colOff>152400</xdr:colOff>
      <xdr:row>15</xdr:row>
      <xdr:rowOff>151536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581402"/>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109897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46076</xdr:rowOff>
    </xdr:from>
    <xdr:to>
      <xdr:col>68</xdr:col>
      <xdr:colOff>203200</xdr:colOff>
      <xdr:row>16</xdr:row>
      <xdr:rowOff>147676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132453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5791</xdr:rowOff>
    </xdr:from>
    <xdr:to>
      <xdr:col>73</xdr:col>
      <xdr:colOff>44450</xdr:colOff>
      <xdr:row>14</xdr:row>
      <xdr:rowOff>107391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117568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7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130302</xdr:rowOff>
    </xdr:from>
    <xdr:to>
      <xdr:col>68</xdr:col>
      <xdr:colOff>203200</xdr:colOff>
      <xdr:row>15</xdr:row>
      <xdr:rowOff>60452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70629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100736</xdr:rowOff>
    </xdr:from>
    <xdr:to>
      <xdr:col>64</xdr:col>
      <xdr:colOff>152400</xdr:colOff>
      <xdr:row>16</xdr:row>
      <xdr:rowOff>30886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41063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より０．４ポイント増加。類似団体平均を０．６ポイント下回っている。平成２９年度の人件費決算においては職員数の増により前年度より増となっている。今後とも適正な定員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１．１ポイント減少している。類似団体平均と比較して３．２ポイント下回っている。物件費の推移としては、ほぼ横ばいといえる。今後とも、光熱水費や消耗品の節約を徹底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966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45556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て０．４ポイント減少。類似団体平均を０．２ポイント下回っている。要因としては、障害者福祉における支給決定内容の精査による、給付の抑制等が挙げられる。今後も歳出の効率化を徹底し、事業の適正化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64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２ポイント減少している。類似団体平均を２．８ポイント下回っている。例年徐々にではあるが上昇傾向にあり、その主な要因として国民健康保険特別会計等への操出金の増加が挙げられる。今後も健康づくりや介護予防の推進により、医療費や介護給付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32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130810</xdr:rowOff>
    </xdr:from>
    <xdr:to>
      <xdr:col>73</xdr:col>
      <xdr:colOff>180975</xdr:colOff>
      <xdr:row>53</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17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77470</xdr:rowOff>
    </xdr:from>
    <xdr:to>
      <xdr:col>69</xdr:col>
      <xdr:colOff>92075</xdr:colOff>
      <xdr:row>53</xdr:row>
      <xdr:rowOff>130810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64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80010</xdr:rowOff>
    </xdr:from>
    <xdr:to>
      <xdr:col>69</xdr:col>
      <xdr:colOff>142875</xdr:colOff>
      <xdr:row>54</xdr:row>
      <xdr:rowOff>10160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20337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26670</xdr:rowOff>
    </xdr:from>
    <xdr:to>
      <xdr:col>65</xdr:col>
      <xdr:colOff>53975</xdr:colOff>
      <xdr:row>53</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３ポイント上昇しており、類似団体平均と比較すると７．８ポイント上回っている。これはごみ処理業務や消防業務等を一部事務組合で行っているため、負担金として支出していていることが要因として挙げられる。今後も一部事務組合に対し、構成町として更なる行政改革を要請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143328</xdr:rowOff>
    </xdr:from>
    <xdr:to>
      <xdr:col>82</xdr:col>
      <xdr:colOff>107950</xdr:colOff>
      <xdr:row>40</xdr:row>
      <xdr:rowOff>162923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70013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91077</xdr:rowOff>
    </xdr:from>
    <xdr:to>
      <xdr:col>78</xdr:col>
      <xdr:colOff>69850</xdr:colOff>
      <xdr:row>40</xdr:row>
      <xdr:rowOff>143328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9490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51888</xdr:rowOff>
    </xdr:from>
    <xdr:to>
      <xdr:col>73</xdr:col>
      <xdr:colOff>180975</xdr:colOff>
      <xdr:row>40</xdr:row>
      <xdr:rowOff>91077</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9098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164556</xdr:rowOff>
    </xdr:from>
    <xdr:to>
      <xdr:col>69</xdr:col>
      <xdr:colOff>92075</xdr:colOff>
      <xdr:row>40</xdr:row>
      <xdr:rowOff>51888</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8511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135726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142257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112123</xdr:rowOff>
    </xdr:from>
    <xdr:to>
      <xdr:col>82</xdr:col>
      <xdr:colOff>158750</xdr:colOff>
      <xdr:row>41</xdr:row>
      <xdr:rowOff>42273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9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20700</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92528</xdr:rowOff>
    </xdr:from>
    <xdr:to>
      <xdr:col>78</xdr:col>
      <xdr:colOff>120650</xdr:colOff>
      <xdr:row>41</xdr:row>
      <xdr:rowOff>22678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40277</xdr:rowOff>
    </xdr:from>
    <xdr:to>
      <xdr:col>74</xdr:col>
      <xdr:colOff>31750</xdr:colOff>
      <xdr:row>40</xdr:row>
      <xdr:rowOff>141877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126654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98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1088</xdr:rowOff>
    </xdr:from>
    <xdr:to>
      <xdr:col>69</xdr:col>
      <xdr:colOff>142875</xdr:colOff>
      <xdr:row>40</xdr:row>
      <xdr:rowOff>102688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87465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113756</xdr:rowOff>
    </xdr:from>
    <xdr:to>
      <xdr:col>65</xdr:col>
      <xdr:colOff>53975</xdr:colOff>
      <xdr:row>40</xdr:row>
      <xdr:rowOff>43906</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28683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8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公債費は前年度比０．３ポイント増加となっている。類似団体平均を３．３ポイント下回っている。近年は新規借入を抑制しており、今後も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新規起債については、極力発行を抑えて後年度の負担を減らすように財政運営に努める。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28702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７２．９％で、類似団体平均を１．０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754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145287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99568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69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135915</xdr:rowOff>
    </xdr:from>
    <xdr:to>
      <xdr:col>29</xdr:col>
      <xdr:colOff>127000</xdr:colOff>
      <xdr:row>18</xdr:row>
      <xdr:rowOff>153906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9640"/>
          <a:ext cx="6477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142934</xdr:rowOff>
    </xdr:from>
    <xdr:to>
      <xdr:col>26</xdr:col>
      <xdr:colOff>50800</xdr:colOff>
      <xdr:row>18</xdr:row>
      <xdr:rowOff>153906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76659"/>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142934</xdr:rowOff>
    </xdr:from>
    <xdr:to>
      <xdr:col>22</xdr:col>
      <xdr:colOff>114300</xdr:colOff>
      <xdr:row>18</xdr:row>
      <xdr:rowOff>146675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6659"/>
          <a:ext cx="6985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146675</xdr:rowOff>
    </xdr:from>
    <xdr:to>
      <xdr:col>18</xdr:col>
      <xdr:colOff>177800</xdr:colOff>
      <xdr:row>19</xdr:row>
      <xdr:rowOff>7191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0400"/>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136572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85115</xdr:rowOff>
    </xdr:from>
    <xdr:to>
      <xdr:col>29</xdr:col>
      <xdr:colOff>177800</xdr:colOff>
      <xdr:row>19</xdr:row>
      <xdr:rowOff>15265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57192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103106</xdr:rowOff>
    </xdr:from>
    <xdr:to>
      <xdr:col>26</xdr:col>
      <xdr:colOff>101600</xdr:colOff>
      <xdr:row>19</xdr:row>
      <xdr:rowOff>33256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18033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92133</xdr:rowOff>
    </xdr:from>
    <xdr:to>
      <xdr:col>22</xdr:col>
      <xdr:colOff>165100</xdr:colOff>
      <xdr:row>19</xdr:row>
      <xdr:rowOff>22283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95875</xdr:rowOff>
    </xdr:from>
    <xdr:to>
      <xdr:col>19</xdr:col>
      <xdr:colOff>38100</xdr:colOff>
      <xdr:row>19</xdr:row>
      <xdr:rowOff>26025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127841</xdr:rowOff>
    </xdr:from>
    <xdr:to>
      <xdr:col>15</xdr:col>
      <xdr:colOff>101600</xdr:colOff>
      <xdr:row>19</xdr:row>
      <xdr:rowOff>57991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42768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168537</xdr:rowOff>
    </xdr:from>
    <xdr:to>
      <xdr:col>29</xdr:col>
      <xdr:colOff>127000</xdr:colOff>
      <xdr:row>37</xdr:row>
      <xdr:rowOff>46875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21787"/>
          <a:ext cx="647700" cy="4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46875</xdr:rowOff>
    </xdr:from>
    <xdr:to>
      <xdr:col>26</xdr:col>
      <xdr:colOff>50800</xdr:colOff>
      <xdr:row>37</xdr:row>
      <xdr:rowOff>64775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71575"/>
          <a:ext cx="698500" cy="17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64775</xdr:rowOff>
    </xdr:from>
    <xdr:to>
      <xdr:col>22</xdr:col>
      <xdr:colOff>114300</xdr:colOff>
      <xdr:row>37</xdr:row>
      <xdr:rowOff>73485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89475"/>
          <a:ext cx="698500" cy="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4104</xdr:rowOff>
    </xdr:from>
    <xdr:to>
      <xdr:col>18</xdr:col>
      <xdr:colOff>177800</xdr:colOff>
      <xdr:row>37</xdr:row>
      <xdr:rowOff>73485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8804"/>
          <a:ext cx="698500" cy="6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117737</xdr:rowOff>
    </xdr:from>
    <xdr:to>
      <xdr:col>29</xdr:col>
      <xdr:colOff>177800</xdr:colOff>
      <xdr:row>37</xdr:row>
      <xdr:rowOff>47887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26314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167525</xdr:rowOff>
    </xdr:from>
    <xdr:to>
      <xdr:col>26</xdr:col>
      <xdr:colOff>101600</xdr:colOff>
      <xdr:row>37</xdr:row>
      <xdr:rowOff>97675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82452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0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13975</xdr:rowOff>
    </xdr:from>
    <xdr:to>
      <xdr:col>22</xdr:col>
      <xdr:colOff>165100</xdr:colOff>
      <xdr:row>37</xdr:row>
      <xdr:rowOff>115575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100352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22685</xdr:rowOff>
    </xdr:from>
    <xdr:to>
      <xdr:col>19</xdr:col>
      <xdr:colOff>38100</xdr:colOff>
      <xdr:row>37</xdr:row>
      <xdr:rowOff>124285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109062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124754</xdr:rowOff>
    </xdr:from>
    <xdr:to>
      <xdr:col>15</xdr:col>
      <xdr:colOff>101600</xdr:colOff>
      <xdr:row>37</xdr:row>
      <xdr:rowOff>54904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34449</xdr:rowOff>
    </xdr:from>
    <xdr:to>
      <xdr:col>24</xdr:col>
      <xdr:colOff>63500</xdr:colOff>
      <xdr:row>38</xdr:row>
      <xdr:rowOff>47336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549549"/>
          <a:ext cx="8382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47336</xdr:rowOff>
    </xdr:from>
    <xdr:to>
      <xdr:col>19</xdr:col>
      <xdr:colOff>177800</xdr:colOff>
      <xdr:row>38</xdr:row>
      <xdr:rowOff>47707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62436"/>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26248</xdr:rowOff>
    </xdr:from>
    <xdr:to>
      <xdr:col>15</xdr:col>
      <xdr:colOff>50800</xdr:colOff>
      <xdr:row>38</xdr:row>
      <xdr:rowOff>47707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41348"/>
          <a:ext cx="8890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26248</xdr:rowOff>
    </xdr:from>
    <xdr:to>
      <xdr:col>10</xdr:col>
      <xdr:colOff>114300</xdr:colOff>
      <xdr:row>38</xdr:row>
      <xdr:rowOff>53975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41348"/>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119864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155099</xdr:rowOff>
    </xdr:from>
    <xdr:to>
      <xdr:col>24</xdr:col>
      <xdr:colOff>114300</xdr:colOff>
      <xdr:row>38</xdr:row>
      <xdr:rowOff>85249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70026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167986</xdr:rowOff>
    </xdr:from>
    <xdr:to>
      <xdr:col>20</xdr:col>
      <xdr:colOff>38100</xdr:colOff>
      <xdr:row>38</xdr:row>
      <xdr:rowOff>98136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89263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168357</xdr:rowOff>
    </xdr:from>
    <xdr:to>
      <xdr:col>15</xdr:col>
      <xdr:colOff>101600</xdr:colOff>
      <xdr:row>38</xdr:row>
      <xdr:rowOff>98507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0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146898</xdr:rowOff>
    </xdr:from>
    <xdr:to>
      <xdr:col>10</xdr:col>
      <xdr:colOff>165100</xdr:colOff>
      <xdr:row>38</xdr:row>
      <xdr:rowOff>77048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68175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3175</xdr:rowOff>
    </xdr:from>
    <xdr:to>
      <xdr:col>6</xdr:col>
      <xdr:colOff>38100</xdr:colOff>
      <xdr:row>38</xdr:row>
      <xdr:rowOff>104775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95902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104070</xdr:rowOff>
    </xdr:from>
    <xdr:to>
      <xdr:col>24</xdr:col>
      <xdr:colOff>62865</xdr:colOff>
      <xdr:row>57</xdr:row>
      <xdr:rowOff>130501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9019470"/>
          <a:ext cx="1270" cy="88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134328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130501</xdr:rowOff>
    </xdr:from>
    <xdr:to>
      <xdr:col>24</xdr:col>
      <xdr:colOff>152400</xdr:colOff>
      <xdr:row>57</xdr:row>
      <xdr:rowOff>130501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50747</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79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104070</xdr:rowOff>
    </xdr:from>
    <xdr:to>
      <xdr:col>24</xdr:col>
      <xdr:colOff>152400</xdr:colOff>
      <xdr:row>52</xdr:row>
      <xdr:rowOff>104070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901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123524</xdr:rowOff>
    </xdr:from>
    <xdr:to>
      <xdr:col>24</xdr:col>
      <xdr:colOff>63500</xdr:colOff>
      <xdr:row>57</xdr:row>
      <xdr:rowOff>130501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96174"/>
          <a:ext cx="8382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64548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494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41671</xdr:rowOff>
    </xdr:from>
    <xdr:to>
      <xdr:col>24</xdr:col>
      <xdr:colOff>114300</xdr:colOff>
      <xdr:row>56</xdr:row>
      <xdr:rowOff>143271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123524</xdr:rowOff>
    </xdr:from>
    <xdr:to>
      <xdr:col>19</xdr:col>
      <xdr:colOff>177800</xdr:colOff>
      <xdr:row>57</xdr:row>
      <xdr:rowOff>131704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9617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32052</xdr:rowOff>
    </xdr:from>
    <xdr:to>
      <xdr:col>20</xdr:col>
      <xdr:colOff>38100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131704</xdr:rowOff>
    </xdr:from>
    <xdr:to>
      <xdr:col>15</xdr:col>
      <xdr:colOff>50800</xdr:colOff>
      <xdr:row>57</xdr:row>
      <xdr:rowOff>150554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4354"/>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150554</xdr:rowOff>
    </xdr:from>
    <xdr:to>
      <xdr:col>10</xdr:col>
      <xdr:colOff>114300</xdr:colOff>
      <xdr:row>57</xdr:row>
      <xdr:rowOff>166007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2320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89083</xdr:rowOff>
    </xdr:from>
    <xdr:to>
      <xdr:col>10</xdr:col>
      <xdr:colOff>165100</xdr:colOff>
      <xdr:row>55</xdr:row>
      <xdr:rowOff>19233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35760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6032</xdr:rowOff>
    </xdr:from>
    <xdr:to>
      <xdr:col>6</xdr:col>
      <xdr:colOff>38100</xdr:colOff>
      <xdr:row>56</xdr:row>
      <xdr:rowOff>107632</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124159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79701</xdr:rowOff>
    </xdr:from>
    <xdr:to>
      <xdr:col>24</xdr:col>
      <xdr:colOff>114300</xdr:colOff>
      <xdr:row>58</xdr:row>
      <xdr:rowOff>9851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166078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72724</xdr:rowOff>
    </xdr:from>
    <xdr:to>
      <xdr:col>20</xdr:col>
      <xdr:colOff>38100</xdr:colOff>
      <xdr:row>58</xdr:row>
      <xdr:rowOff>2874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80904</xdr:rowOff>
    </xdr:from>
    <xdr:to>
      <xdr:col>15</xdr:col>
      <xdr:colOff>101600</xdr:colOff>
      <xdr:row>58</xdr:row>
      <xdr:rowOff>11054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99754</xdr:rowOff>
    </xdr:from>
    <xdr:to>
      <xdr:col>10</xdr:col>
      <xdr:colOff>165100</xdr:colOff>
      <xdr:row>58</xdr:row>
      <xdr:rowOff>29904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21031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115207</xdr:rowOff>
    </xdr:from>
    <xdr:to>
      <xdr:col>6</xdr:col>
      <xdr:colOff>38100</xdr:colOff>
      <xdr:row>58</xdr:row>
      <xdr:rowOff>45357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36484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51738</xdr:rowOff>
    </xdr:from>
    <xdr:to>
      <xdr:col>24</xdr:col>
      <xdr:colOff>63500</xdr:colOff>
      <xdr:row>79</xdr:row>
      <xdr:rowOff>80166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96288"/>
          <a:ext cx="8382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51738</xdr:rowOff>
    </xdr:from>
    <xdr:to>
      <xdr:col>19</xdr:col>
      <xdr:colOff>177800</xdr:colOff>
      <xdr:row>79</xdr:row>
      <xdr:rowOff>84559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96288"/>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84559</xdr:rowOff>
    </xdr:from>
    <xdr:to>
      <xdr:col>15</xdr:col>
      <xdr:colOff>50800</xdr:colOff>
      <xdr:row>79</xdr:row>
      <xdr:rowOff>88184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62910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88184</xdr:rowOff>
    </xdr:from>
    <xdr:to>
      <xdr:col>10</xdr:col>
      <xdr:colOff>114300</xdr:colOff>
      <xdr:row>79</xdr:row>
      <xdr:rowOff>88314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63273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29366</xdr:rowOff>
    </xdr:from>
    <xdr:to>
      <xdr:col>24</xdr:col>
      <xdr:colOff>114300</xdr:colOff>
      <xdr:row>79</xdr:row>
      <xdr:rowOff>130966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115743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8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938</xdr:rowOff>
    </xdr:from>
    <xdr:to>
      <xdr:col>20</xdr:col>
      <xdr:colOff>38100</xdr:colOff>
      <xdr:row>79</xdr:row>
      <xdr:rowOff>102538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93665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33759</xdr:rowOff>
    </xdr:from>
    <xdr:to>
      <xdr:col>15</xdr:col>
      <xdr:colOff>101600</xdr:colOff>
      <xdr:row>79</xdr:row>
      <xdr:rowOff>135359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126486</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7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37384</xdr:rowOff>
    </xdr:from>
    <xdr:to>
      <xdr:col>10</xdr:col>
      <xdr:colOff>165100</xdr:colOff>
      <xdr:row>79</xdr:row>
      <xdr:rowOff>138984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130111</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7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37514</xdr:rowOff>
    </xdr:from>
    <xdr:to>
      <xdr:col>6</xdr:col>
      <xdr:colOff>38100</xdr:colOff>
      <xdr:row>79</xdr:row>
      <xdr:rowOff>139114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130241</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168904</xdr:rowOff>
    </xdr:from>
    <xdr:to>
      <xdr:col>24</xdr:col>
      <xdr:colOff>63500</xdr:colOff>
      <xdr:row>98</xdr:row>
      <xdr:rowOff>23628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99554"/>
          <a:ext cx="8382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23628</xdr:rowOff>
    </xdr:from>
    <xdr:to>
      <xdr:col>19</xdr:col>
      <xdr:colOff>177800</xdr:colOff>
      <xdr:row>98</xdr:row>
      <xdr:rowOff>115906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25728"/>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115906</xdr:rowOff>
    </xdr:from>
    <xdr:to>
      <xdr:col>15</xdr:col>
      <xdr:colOff>50800</xdr:colOff>
      <xdr:row>98</xdr:row>
      <xdr:rowOff>148177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18006"/>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148177</xdr:rowOff>
    </xdr:from>
    <xdr:to>
      <xdr:col>10</xdr:col>
      <xdr:colOff>114300</xdr:colOff>
      <xdr:row>99</xdr:row>
      <xdr:rowOff>30314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50277"/>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88459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169632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118104</xdr:rowOff>
    </xdr:from>
    <xdr:to>
      <xdr:col>24</xdr:col>
      <xdr:colOff>114300</xdr:colOff>
      <xdr:row>98</xdr:row>
      <xdr:rowOff>48254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96531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144278</xdr:rowOff>
    </xdr:from>
    <xdr:to>
      <xdr:col>20</xdr:col>
      <xdr:colOff>38100</xdr:colOff>
      <xdr:row>98</xdr:row>
      <xdr:rowOff>74428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65555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65106</xdr:rowOff>
    </xdr:from>
    <xdr:to>
      <xdr:col>15</xdr:col>
      <xdr:colOff>101600</xdr:colOff>
      <xdr:row>98</xdr:row>
      <xdr:rowOff>166706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157833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97377</xdr:rowOff>
    </xdr:from>
    <xdr:to>
      <xdr:col>10</xdr:col>
      <xdr:colOff>165100</xdr:colOff>
      <xdr:row>99</xdr:row>
      <xdr:rowOff>27527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150964</xdr:rowOff>
    </xdr:from>
    <xdr:to>
      <xdr:col>6</xdr:col>
      <xdr:colOff>38100</xdr:colOff>
      <xdr:row>99</xdr:row>
      <xdr:rowOff>81114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72241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8081</xdr:rowOff>
    </xdr:from>
    <xdr:to>
      <xdr:col>55</xdr:col>
      <xdr:colOff>0</xdr:colOff>
      <xdr:row>37</xdr:row>
      <xdr:rowOff>28975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51731"/>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161417</xdr:rowOff>
    </xdr:from>
    <xdr:to>
      <xdr:col>50</xdr:col>
      <xdr:colOff>114300</xdr:colOff>
      <xdr:row>37</xdr:row>
      <xdr:rowOff>28975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33617"/>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161417</xdr:rowOff>
    </xdr:from>
    <xdr:to>
      <xdr:col>45</xdr:col>
      <xdr:colOff>177800</xdr:colOff>
      <xdr:row>37</xdr:row>
      <xdr:rowOff>42861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33617"/>
          <a:ext cx="8890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42861</xdr:rowOff>
    </xdr:from>
    <xdr:to>
      <xdr:col>41</xdr:col>
      <xdr:colOff>50800</xdr:colOff>
      <xdr:row>37</xdr:row>
      <xdr:rowOff>50532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651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128731</xdr:rowOff>
    </xdr:from>
    <xdr:to>
      <xdr:col>55</xdr:col>
      <xdr:colOff>50800</xdr:colOff>
      <xdr:row>37</xdr:row>
      <xdr:rowOff>58881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52550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149625</xdr:rowOff>
    </xdr:from>
    <xdr:to>
      <xdr:col>50</xdr:col>
      <xdr:colOff>165100</xdr:colOff>
      <xdr:row>37</xdr:row>
      <xdr:rowOff>79775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70902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110617</xdr:rowOff>
    </xdr:from>
    <xdr:to>
      <xdr:col>46</xdr:col>
      <xdr:colOff>38100</xdr:colOff>
      <xdr:row>37</xdr:row>
      <xdr:rowOff>40767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31894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163511</xdr:rowOff>
    </xdr:from>
    <xdr:to>
      <xdr:col>41</xdr:col>
      <xdr:colOff>101600</xdr:colOff>
      <xdr:row>37</xdr:row>
      <xdr:rowOff>93661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171182</xdr:rowOff>
    </xdr:from>
    <xdr:to>
      <xdr:col>36</xdr:col>
      <xdr:colOff>165100</xdr:colOff>
      <xdr:row>37</xdr:row>
      <xdr:rowOff>101332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119342</xdr:rowOff>
    </xdr:from>
    <xdr:to>
      <xdr:col>55</xdr:col>
      <xdr:colOff>0</xdr:colOff>
      <xdr:row>58</xdr:row>
      <xdr:rowOff>121950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3442"/>
          <a:ext cx="8382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112965</xdr:rowOff>
    </xdr:from>
    <xdr:to>
      <xdr:col>50</xdr:col>
      <xdr:colOff>114300</xdr:colOff>
      <xdr:row>58</xdr:row>
      <xdr:rowOff>121950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57065"/>
          <a:ext cx="889000" cy="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112965</xdr:rowOff>
    </xdr:from>
    <xdr:to>
      <xdr:col>45</xdr:col>
      <xdr:colOff>177800</xdr:colOff>
      <xdr:row>58</xdr:row>
      <xdr:rowOff>123279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7065"/>
          <a:ext cx="8890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120655</xdr:rowOff>
    </xdr:from>
    <xdr:to>
      <xdr:col>41</xdr:col>
      <xdr:colOff>50800</xdr:colOff>
      <xdr:row>58</xdr:row>
      <xdr:rowOff>123279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64755"/>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68542</xdr:rowOff>
    </xdr:from>
    <xdr:to>
      <xdr:col>55</xdr:col>
      <xdr:colOff>50800</xdr:colOff>
      <xdr:row>58</xdr:row>
      <xdr:rowOff>170142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71150</xdr:rowOff>
    </xdr:from>
    <xdr:to>
      <xdr:col>50</xdr:col>
      <xdr:colOff>165100</xdr:colOff>
      <xdr:row>59</xdr:row>
      <xdr:rowOff>1300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163877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62165</xdr:rowOff>
    </xdr:from>
    <xdr:to>
      <xdr:col>46</xdr:col>
      <xdr:colOff>38100</xdr:colOff>
      <xdr:row>58</xdr:row>
      <xdr:rowOff>163765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154892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72479</xdr:rowOff>
    </xdr:from>
    <xdr:to>
      <xdr:col>41</xdr:col>
      <xdr:colOff>101600</xdr:colOff>
      <xdr:row>59</xdr:row>
      <xdr:rowOff>2629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165206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69855</xdr:rowOff>
    </xdr:from>
    <xdr:to>
      <xdr:col>36</xdr:col>
      <xdr:colOff>165100</xdr:colOff>
      <xdr:row>59</xdr:row>
      <xdr:rowOff>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162582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31003</xdr:rowOff>
    </xdr:from>
    <xdr:to>
      <xdr:col>55</xdr:col>
      <xdr:colOff>0</xdr:colOff>
      <xdr:row>79</xdr:row>
      <xdr:rowOff>31500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5553"/>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31500</xdr:rowOff>
    </xdr:from>
    <xdr:to>
      <xdr:col>50</xdr:col>
      <xdr:colOff>114300</xdr:colOff>
      <xdr:row>79</xdr:row>
      <xdr:rowOff>32976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6050"/>
          <a:ext cx="8890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32976</xdr:rowOff>
    </xdr:from>
    <xdr:to>
      <xdr:col>45</xdr:col>
      <xdr:colOff>177800</xdr:colOff>
      <xdr:row>79</xdr:row>
      <xdr:rowOff>36440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7526"/>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151653</xdr:rowOff>
    </xdr:from>
    <xdr:to>
      <xdr:col>55</xdr:col>
      <xdr:colOff>50800</xdr:colOff>
      <xdr:row>79</xdr:row>
      <xdr:rowOff>81803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152150</xdr:rowOff>
    </xdr:from>
    <xdr:to>
      <xdr:col>50</xdr:col>
      <xdr:colOff>165100</xdr:colOff>
      <xdr:row>79</xdr:row>
      <xdr:rowOff>82300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73427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1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153626</xdr:rowOff>
    </xdr:from>
    <xdr:to>
      <xdr:col>46</xdr:col>
      <xdr:colOff>38100</xdr:colOff>
      <xdr:row>79</xdr:row>
      <xdr:rowOff>83776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74903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157090</xdr:rowOff>
    </xdr:from>
    <xdr:to>
      <xdr:col>41</xdr:col>
      <xdr:colOff>101600</xdr:colOff>
      <xdr:row>79</xdr:row>
      <xdr:rowOff>87240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78367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110939</xdr:rowOff>
    </xdr:from>
    <xdr:to>
      <xdr:col>55</xdr:col>
      <xdr:colOff>0</xdr:colOff>
      <xdr:row>98</xdr:row>
      <xdr:rowOff>114996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913039"/>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96875</xdr:rowOff>
    </xdr:from>
    <xdr:to>
      <xdr:col>50</xdr:col>
      <xdr:colOff>114300</xdr:colOff>
      <xdr:row>98</xdr:row>
      <xdr:rowOff>114996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98975"/>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96875</xdr:rowOff>
    </xdr:from>
    <xdr:to>
      <xdr:col>45</xdr:col>
      <xdr:colOff>177800</xdr:colOff>
      <xdr:row>98</xdr:row>
      <xdr:rowOff>115550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98975"/>
          <a:ext cx="889000" cy="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60139</xdr:rowOff>
    </xdr:from>
    <xdr:to>
      <xdr:col>55</xdr:col>
      <xdr:colOff>50800</xdr:colOff>
      <xdr:row>98</xdr:row>
      <xdr:rowOff>161739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8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64196</xdr:rowOff>
    </xdr:from>
    <xdr:to>
      <xdr:col>50</xdr:col>
      <xdr:colOff>165100</xdr:colOff>
      <xdr:row>98</xdr:row>
      <xdr:rowOff>165796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156923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46075</xdr:rowOff>
    </xdr:from>
    <xdr:to>
      <xdr:col>46</xdr:col>
      <xdr:colOff>38100</xdr:colOff>
      <xdr:row>98</xdr:row>
      <xdr:rowOff>147675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8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164202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64750</xdr:rowOff>
    </xdr:from>
    <xdr:to>
      <xdr:col>41</xdr:col>
      <xdr:colOff>101600</xdr:colOff>
      <xdr:row>98</xdr:row>
      <xdr:rowOff>166350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8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157477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9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84978</xdr:rowOff>
    </xdr:from>
    <xdr:to>
      <xdr:col>85</xdr:col>
      <xdr:colOff>127000</xdr:colOff>
      <xdr:row>39</xdr:row>
      <xdr:rowOff>98868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771528"/>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98868</xdr:rowOff>
    </xdr:from>
    <xdr:to>
      <xdr:col>81</xdr:col>
      <xdr:colOff>50800</xdr:colOff>
      <xdr:row>39</xdr:row>
      <xdr:rowOff>98868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98868</xdr:rowOff>
    </xdr:from>
    <xdr:to>
      <xdr:col>76</xdr:col>
      <xdr:colOff>114300</xdr:colOff>
      <xdr:row>39</xdr:row>
      <xdr:rowOff>98868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98868</xdr:rowOff>
    </xdr:from>
    <xdr:to>
      <xdr:col>71</xdr:col>
      <xdr:colOff>177800</xdr:colOff>
      <xdr:row>39</xdr:row>
      <xdr:rowOff>98868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34178</xdr:rowOff>
    </xdr:from>
    <xdr:to>
      <xdr:col>85</xdr:col>
      <xdr:colOff>177800</xdr:colOff>
      <xdr:row>39</xdr:row>
      <xdr:rowOff>135778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7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48068</xdr:rowOff>
    </xdr:from>
    <xdr:to>
      <xdr:col>81</xdr:col>
      <xdr:colOff>101600</xdr:colOff>
      <xdr:row>39</xdr:row>
      <xdr:rowOff>149668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140795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356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48068</xdr:rowOff>
    </xdr:from>
    <xdr:to>
      <xdr:col>76</xdr:col>
      <xdr:colOff>165100</xdr:colOff>
      <xdr:row>39</xdr:row>
      <xdr:rowOff>149668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67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48068</xdr:rowOff>
    </xdr:from>
    <xdr:to>
      <xdr:col>72</xdr:col>
      <xdr:colOff>38100</xdr:colOff>
      <xdr:row>39</xdr:row>
      <xdr:rowOff>149668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48068</xdr:rowOff>
    </xdr:from>
    <xdr:to>
      <xdr:col>67</xdr:col>
      <xdr:colOff>101600</xdr:colOff>
      <xdr:row>39</xdr:row>
      <xdr:rowOff>149668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89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148592</xdr:rowOff>
    </xdr:from>
    <xdr:to>
      <xdr:col>85</xdr:col>
      <xdr:colOff>127000</xdr:colOff>
      <xdr:row>77</xdr:row>
      <xdr:rowOff>158086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350242"/>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151420</xdr:rowOff>
    </xdr:from>
    <xdr:to>
      <xdr:col>81</xdr:col>
      <xdr:colOff>50800</xdr:colOff>
      <xdr:row>77</xdr:row>
      <xdr:rowOff>158086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353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146580</xdr:rowOff>
    </xdr:from>
    <xdr:to>
      <xdr:col>76</xdr:col>
      <xdr:colOff>114300</xdr:colOff>
      <xdr:row>77</xdr:row>
      <xdr:rowOff>151420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348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138550</xdr:rowOff>
    </xdr:from>
    <xdr:to>
      <xdr:col>71</xdr:col>
      <xdr:colOff>177800</xdr:colOff>
      <xdr:row>77</xdr:row>
      <xdr:rowOff>146580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340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97792</xdr:rowOff>
    </xdr:from>
    <xdr:to>
      <xdr:col>85</xdr:col>
      <xdr:colOff>177800</xdr:colOff>
      <xdr:row>78</xdr:row>
      <xdr:rowOff>27942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12719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2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107286</xdr:rowOff>
    </xdr:from>
    <xdr:to>
      <xdr:col>81</xdr:col>
      <xdr:colOff>101600</xdr:colOff>
      <xdr:row>78</xdr:row>
      <xdr:rowOff>37436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28563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100620</xdr:rowOff>
    </xdr:from>
    <xdr:to>
      <xdr:col>76</xdr:col>
      <xdr:colOff>165100</xdr:colOff>
      <xdr:row>78</xdr:row>
      <xdr:rowOff>30770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21897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95780</xdr:rowOff>
    </xdr:from>
    <xdr:to>
      <xdr:col>72</xdr:col>
      <xdr:colOff>38100</xdr:colOff>
      <xdr:row>78</xdr:row>
      <xdr:rowOff>25930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2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87750</xdr:rowOff>
    </xdr:from>
    <xdr:to>
      <xdr:col>67</xdr:col>
      <xdr:colOff>101600</xdr:colOff>
      <xdr:row>78</xdr:row>
      <xdr:rowOff>17900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2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3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3310</xdr:rowOff>
    </xdr:from>
    <xdr:to>
      <xdr:col>85</xdr:col>
      <xdr:colOff>127000</xdr:colOff>
      <xdr:row>99</xdr:row>
      <xdr:rowOff>16960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76860"/>
          <a:ext cx="8382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16960</xdr:rowOff>
    </xdr:from>
    <xdr:to>
      <xdr:col>81</xdr:col>
      <xdr:colOff>50800</xdr:colOff>
      <xdr:row>99</xdr:row>
      <xdr:rowOff>17273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90510"/>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17273</xdr:rowOff>
    </xdr:from>
    <xdr:to>
      <xdr:col>76</xdr:col>
      <xdr:colOff>114300</xdr:colOff>
      <xdr:row>99</xdr:row>
      <xdr:rowOff>18028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90823"/>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13546</xdr:rowOff>
    </xdr:from>
    <xdr:to>
      <xdr:col>71</xdr:col>
      <xdr:colOff>177800</xdr:colOff>
      <xdr:row>99</xdr:row>
      <xdr:rowOff>18028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87096"/>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34197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23877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123960</xdr:rowOff>
    </xdr:from>
    <xdr:to>
      <xdr:col>85</xdr:col>
      <xdr:colOff>177800</xdr:colOff>
      <xdr:row>99</xdr:row>
      <xdr:rowOff>54110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137610</xdr:rowOff>
    </xdr:from>
    <xdr:to>
      <xdr:col>81</xdr:col>
      <xdr:colOff>101600</xdr:colOff>
      <xdr:row>99</xdr:row>
      <xdr:rowOff>67760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58887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703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137923</xdr:rowOff>
    </xdr:from>
    <xdr:to>
      <xdr:col>76</xdr:col>
      <xdr:colOff>165100</xdr:colOff>
      <xdr:row>99</xdr:row>
      <xdr:rowOff>68073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9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59200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70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138678</xdr:rowOff>
    </xdr:from>
    <xdr:to>
      <xdr:col>72</xdr:col>
      <xdr:colOff>38100</xdr:colOff>
      <xdr:row>99</xdr:row>
      <xdr:rowOff>68828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9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59955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703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134196</xdr:rowOff>
    </xdr:from>
    <xdr:to>
      <xdr:col>67</xdr:col>
      <xdr:colOff>101600</xdr:colOff>
      <xdr:row>99</xdr:row>
      <xdr:rowOff>64346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55473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702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8092</xdr:rowOff>
    </xdr:from>
    <xdr:to>
      <xdr:col>116</xdr:col>
      <xdr:colOff>63500</xdr:colOff>
      <xdr:row>38</xdr:row>
      <xdr:rowOff>14515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23192"/>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8092</xdr:rowOff>
    </xdr:from>
    <xdr:to>
      <xdr:col>111</xdr:col>
      <xdr:colOff>177800</xdr:colOff>
      <xdr:row>38</xdr:row>
      <xdr:rowOff>13426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5231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137305</xdr:rowOff>
    </xdr:from>
    <xdr:to>
      <xdr:col>107</xdr:col>
      <xdr:colOff>50800</xdr:colOff>
      <xdr:row>38</xdr:row>
      <xdr:rowOff>13426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480955"/>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89626</xdr:rowOff>
    </xdr:from>
    <xdr:to>
      <xdr:col>102</xdr:col>
      <xdr:colOff>114300</xdr:colOff>
      <xdr:row>37</xdr:row>
      <xdr:rowOff>137305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43327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144180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153106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135164</xdr:rowOff>
    </xdr:from>
    <xdr:to>
      <xdr:col>116</xdr:col>
      <xdr:colOff>114300</xdr:colOff>
      <xdr:row>38</xdr:row>
      <xdr:rowOff>65314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158041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128742</xdr:rowOff>
    </xdr:from>
    <xdr:to>
      <xdr:col>112</xdr:col>
      <xdr:colOff>38100</xdr:colOff>
      <xdr:row>38</xdr:row>
      <xdr:rowOff>58892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50019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134076</xdr:rowOff>
    </xdr:from>
    <xdr:to>
      <xdr:col>107</xdr:col>
      <xdr:colOff>101600</xdr:colOff>
      <xdr:row>38</xdr:row>
      <xdr:rowOff>64226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80753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86505</xdr:rowOff>
    </xdr:from>
    <xdr:to>
      <xdr:col>102</xdr:col>
      <xdr:colOff>165100</xdr:colOff>
      <xdr:row>38</xdr:row>
      <xdr:rowOff>16655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33182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0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38826</xdr:rowOff>
    </xdr:from>
    <xdr:to>
      <xdr:col>98</xdr:col>
      <xdr:colOff>38100</xdr:colOff>
      <xdr:row>37</xdr:row>
      <xdr:rowOff>140426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156953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5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83785</xdr:rowOff>
    </xdr:from>
    <xdr:to>
      <xdr:col>116</xdr:col>
      <xdr:colOff>63500</xdr:colOff>
      <xdr:row>58</xdr:row>
      <xdr:rowOff>84356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2788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84356</xdr:rowOff>
    </xdr:from>
    <xdr:to>
      <xdr:col>111</xdr:col>
      <xdr:colOff>177800</xdr:colOff>
      <xdr:row>58</xdr:row>
      <xdr:rowOff>85019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2845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85019</xdr:rowOff>
    </xdr:from>
    <xdr:to>
      <xdr:col>107</xdr:col>
      <xdr:colOff>50800</xdr:colOff>
      <xdr:row>58</xdr:row>
      <xdr:rowOff>85819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291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85819</xdr:rowOff>
    </xdr:from>
    <xdr:to>
      <xdr:col>102</xdr:col>
      <xdr:colOff>114300</xdr:colOff>
      <xdr:row>58</xdr:row>
      <xdr:rowOff>86505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299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32985</xdr:rowOff>
    </xdr:from>
    <xdr:to>
      <xdr:col>116</xdr:col>
      <xdr:colOff>114300</xdr:colOff>
      <xdr:row>58</xdr:row>
      <xdr:rowOff>134585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119362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9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33556</xdr:rowOff>
    </xdr:from>
    <xdr:to>
      <xdr:col>112</xdr:col>
      <xdr:colOff>38100</xdr:colOff>
      <xdr:row>58</xdr:row>
      <xdr:rowOff>135156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126283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34219</xdr:rowOff>
    </xdr:from>
    <xdr:to>
      <xdr:col>107</xdr:col>
      <xdr:colOff>101600</xdr:colOff>
      <xdr:row>58</xdr:row>
      <xdr:rowOff>135819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126946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35019</xdr:rowOff>
    </xdr:from>
    <xdr:to>
      <xdr:col>102</xdr:col>
      <xdr:colOff>165100</xdr:colOff>
      <xdr:row>58</xdr:row>
      <xdr:rowOff>136619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35705</xdr:rowOff>
    </xdr:from>
    <xdr:to>
      <xdr:col>98</xdr:col>
      <xdr:colOff>38100</xdr:colOff>
      <xdr:row>58</xdr:row>
      <xdr:rowOff>137305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128432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111709</xdr:rowOff>
    </xdr:from>
    <xdr:to>
      <xdr:col>116</xdr:col>
      <xdr:colOff>63500</xdr:colOff>
      <xdr:row>78</xdr:row>
      <xdr:rowOff>131381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484809"/>
          <a:ext cx="8382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131381</xdr:rowOff>
    </xdr:from>
    <xdr:to>
      <xdr:col>111</xdr:col>
      <xdr:colOff>177800</xdr:colOff>
      <xdr:row>78</xdr:row>
      <xdr:rowOff>148273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504481"/>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148273</xdr:rowOff>
    </xdr:from>
    <xdr:to>
      <xdr:col>107</xdr:col>
      <xdr:colOff>50800</xdr:colOff>
      <xdr:row>79</xdr:row>
      <xdr:rowOff>13982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521373"/>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13982</xdr:rowOff>
    </xdr:from>
    <xdr:to>
      <xdr:col>102</xdr:col>
      <xdr:colOff>114300</xdr:colOff>
      <xdr:row>79</xdr:row>
      <xdr:rowOff>41060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558532"/>
          <a:ext cx="8890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60909</xdr:rowOff>
    </xdr:from>
    <xdr:to>
      <xdr:col>116</xdr:col>
      <xdr:colOff>114300</xdr:colOff>
      <xdr:row>78</xdr:row>
      <xdr:rowOff>162509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147286</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4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80581</xdr:rowOff>
    </xdr:from>
    <xdr:to>
      <xdr:col>112</xdr:col>
      <xdr:colOff>38100</xdr:colOff>
      <xdr:row>79</xdr:row>
      <xdr:rowOff>10731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4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1858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5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97473</xdr:rowOff>
    </xdr:from>
    <xdr:to>
      <xdr:col>107</xdr:col>
      <xdr:colOff>101600</xdr:colOff>
      <xdr:row>79</xdr:row>
      <xdr:rowOff>27623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18750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134632</xdr:rowOff>
    </xdr:from>
    <xdr:to>
      <xdr:col>102</xdr:col>
      <xdr:colOff>165100</xdr:colOff>
      <xdr:row>79</xdr:row>
      <xdr:rowOff>64782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5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55909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161710</xdr:rowOff>
    </xdr:from>
    <xdr:to>
      <xdr:col>98</xdr:col>
      <xdr:colOff>38100</xdr:colOff>
      <xdr:row>79</xdr:row>
      <xdr:rowOff>91860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82987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人一人当たりの歳出決算は３４８，３９９円となっている。主な構成項目のうち、住人１人あたりの人件費は５９，０５０円となっており、類似団体平均と比較して２７，８８６円下回っている（類似団体内５２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住人１人あたりの物件費は３９，５１２円で類似団体内で最低（５６位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５６）となっている。これら消極的経費については、歳出抑制が図られており、今後も継続して経費削減に努める。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
14,040
46.25
5,447,098
4,985,931
344,036
3,595,370
3,176,639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153089</xdr:rowOff>
    </xdr:from>
    <xdr:to>
      <xdr:col>24</xdr:col>
      <xdr:colOff>63500</xdr:colOff>
      <xdr:row>37</xdr:row>
      <xdr:rowOff>164193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96739"/>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139047</xdr:rowOff>
    </xdr:from>
    <xdr:to>
      <xdr:col>19</xdr:col>
      <xdr:colOff>177800</xdr:colOff>
      <xdr:row>37</xdr:row>
      <xdr:rowOff>153089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11247"/>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139047</xdr:rowOff>
    </xdr:from>
    <xdr:to>
      <xdr:col>15</xdr:col>
      <xdr:colOff>50800</xdr:colOff>
      <xdr:row>37</xdr:row>
      <xdr:rowOff>58220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11247"/>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58220</xdr:rowOff>
    </xdr:from>
    <xdr:to>
      <xdr:col>10</xdr:col>
      <xdr:colOff>114300</xdr:colOff>
      <xdr:row>37</xdr:row>
      <xdr:rowOff>114881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01870"/>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113393</xdr:rowOff>
    </xdr:from>
    <xdr:to>
      <xdr:col>24</xdr:col>
      <xdr:colOff>114300</xdr:colOff>
      <xdr:row>38</xdr:row>
      <xdr:rowOff>43543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91820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102289</xdr:rowOff>
    </xdr:from>
    <xdr:to>
      <xdr:col>20</xdr:col>
      <xdr:colOff>38100</xdr:colOff>
      <xdr:row>38</xdr:row>
      <xdr:rowOff>32440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23566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88247</xdr:rowOff>
    </xdr:from>
    <xdr:to>
      <xdr:col>15</xdr:col>
      <xdr:colOff>101600</xdr:colOff>
      <xdr:row>37</xdr:row>
      <xdr:rowOff>18397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7420</xdr:rowOff>
    </xdr:from>
    <xdr:to>
      <xdr:col>10</xdr:col>
      <xdr:colOff>165100</xdr:colOff>
      <xdr:row>37</xdr:row>
      <xdr:rowOff>109020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125547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64081</xdr:rowOff>
    </xdr:from>
    <xdr:to>
      <xdr:col>6</xdr:col>
      <xdr:colOff>38100</xdr:colOff>
      <xdr:row>37</xdr:row>
      <xdr:rowOff>165681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91671</xdr:rowOff>
    </xdr:from>
    <xdr:to>
      <xdr:col>24</xdr:col>
      <xdr:colOff>63500</xdr:colOff>
      <xdr:row>58</xdr:row>
      <xdr:rowOff>95437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35771"/>
          <a:ext cx="8382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91671</xdr:rowOff>
    </xdr:from>
    <xdr:to>
      <xdr:col>19</xdr:col>
      <xdr:colOff>177800</xdr:colOff>
      <xdr:row>58</xdr:row>
      <xdr:rowOff>106409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35771"/>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106409</xdr:rowOff>
    </xdr:from>
    <xdr:to>
      <xdr:col>15</xdr:col>
      <xdr:colOff>50800</xdr:colOff>
      <xdr:row>58</xdr:row>
      <xdr:rowOff>108326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50509"/>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108326</xdr:rowOff>
    </xdr:from>
    <xdr:to>
      <xdr:col>10</xdr:col>
      <xdr:colOff>114300</xdr:colOff>
      <xdr:row>58</xdr:row>
      <xdr:rowOff>114854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52426"/>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84664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79305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44637</xdr:rowOff>
    </xdr:from>
    <xdr:to>
      <xdr:col>24</xdr:col>
      <xdr:colOff>114300</xdr:colOff>
      <xdr:row>58</xdr:row>
      <xdr:rowOff>146237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131014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40871</xdr:rowOff>
    </xdr:from>
    <xdr:to>
      <xdr:col>20</xdr:col>
      <xdr:colOff>38100</xdr:colOff>
      <xdr:row>58</xdr:row>
      <xdr:rowOff>142471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133598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55609</xdr:rowOff>
    </xdr:from>
    <xdr:to>
      <xdr:col>15</xdr:col>
      <xdr:colOff>101600</xdr:colOff>
      <xdr:row>58</xdr:row>
      <xdr:rowOff>157209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148336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57526</xdr:rowOff>
    </xdr:from>
    <xdr:to>
      <xdr:col>10</xdr:col>
      <xdr:colOff>165100</xdr:colOff>
      <xdr:row>58</xdr:row>
      <xdr:rowOff>159126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150253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64054</xdr:rowOff>
    </xdr:from>
    <xdr:to>
      <xdr:col>6</xdr:col>
      <xdr:colOff>38100</xdr:colOff>
      <xdr:row>58</xdr:row>
      <xdr:rowOff>165654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139421</xdr:rowOff>
    </xdr:from>
    <xdr:to>
      <xdr:col>24</xdr:col>
      <xdr:colOff>63500</xdr:colOff>
      <xdr:row>78</xdr:row>
      <xdr:rowOff>153467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12521"/>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153467</xdr:rowOff>
    </xdr:from>
    <xdr:to>
      <xdr:col>19</xdr:col>
      <xdr:colOff>177800</xdr:colOff>
      <xdr:row>79</xdr:row>
      <xdr:rowOff>14153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26567"/>
          <a:ext cx="8890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14153</xdr:rowOff>
    </xdr:from>
    <xdr:to>
      <xdr:col>15</xdr:col>
      <xdr:colOff>50800</xdr:colOff>
      <xdr:row>79</xdr:row>
      <xdr:rowOff>28724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8703"/>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28724</xdr:rowOff>
    </xdr:from>
    <xdr:to>
      <xdr:col>10</xdr:col>
      <xdr:colOff>114300</xdr:colOff>
      <xdr:row>79</xdr:row>
      <xdr:rowOff>55429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73274"/>
          <a:ext cx="889000" cy="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88621</xdr:rowOff>
    </xdr:from>
    <xdr:to>
      <xdr:col>24</xdr:col>
      <xdr:colOff>114300</xdr:colOff>
      <xdr:row>79</xdr:row>
      <xdr:rowOff>18771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7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102667</xdr:rowOff>
    </xdr:from>
    <xdr:to>
      <xdr:col>20</xdr:col>
      <xdr:colOff>38100</xdr:colOff>
      <xdr:row>79</xdr:row>
      <xdr:rowOff>32817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23944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5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134803</xdr:rowOff>
    </xdr:from>
    <xdr:to>
      <xdr:col>15</xdr:col>
      <xdr:colOff>101600</xdr:colOff>
      <xdr:row>79</xdr:row>
      <xdr:rowOff>64953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56080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60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149374</xdr:rowOff>
    </xdr:from>
    <xdr:to>
      <xdr:col>10</xdr:col>
      <xdr:colOff>165100</xdr:colOff>
      <xdr:row>79</xdr:row>
      <xdr:rowOff>79524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70651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4629</xdr:rowOff>
    </xdr:from>
    <xdr:to>
      <xdr:col>6</xdr:col>
      <xdr:colOff>38100</xdr:colOff>
      <xdr:row>79</xdr:row>
      <xdr:rowOff>106229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97356</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129249</xdr:rowOff>
    </xdr:from>
    <xdr:to>
      <xdr:col>24</xdr:col>
      <xdr:colOff>63500</xdr:colOff>
      <xdr:row>96</xdr:row>
      <xdr:rowOff>157052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88449"/>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146927</xdr:rowOff>
    </xdr:from>
    <xdr:to>
      <xdr:col>19</xdr:col>
      <xdr:colOff>177800</xdr:colOff>
      <xdr:row>96</xdr:row>
      <xdr:rowOff>157052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06127"/>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146927</xdr:rowOff>
    </xdr:from>
    <xdr:to>
      <xdr:col>15</xdr:col>
      <xdr:colOff>50800</xdr:colOff>
      <xdr:row>97</xdr:row>
      <xdr:rowOff>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06127"/>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xdr:rowOff>
    </xdr:from>
    <xdr:to>
      <xdr:col>10</xdr:col>
      <xdr:colOff>114300</xdr:colOff>
      <xdr:row>97</xdr:row>
      <xdr:rowOff>17562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0653"/>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78449</xdr:rowOff>
    </xdr:from>
    <xdr:to>
      <xdr:col>24</xdr:col>
      <xdr:colOff>114300</xdr:colOff>
      <xdr:row>97</xdr:row>
      <xdr:rowOff>8599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56876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106252</xdr:rowOff>
    </xdr:from>
    <xdr:to>
      <xdr:col>20</xdr:col>
      <xdr:colOff>38100</xdr:colOff>
      <xdr:row>97</xdr:row>
      <xdr:rowOff>36402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96127</xdr:rowOff>
    </xdr:from>
    <xdr:to>
      <xdr:col>15</xdr:col>
      <xdr:colOff>101600</xdr:colOff>
      <xdr:row>97</xdr:row>
      <xdr:rowOff>26277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17404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120653</xdr:rowOff>
    </xdr:from>
    <xdr:to>
      <xdr:col>10</xdr:col>
      <xdr:colOff>165100</xdr:colOff>
      <xdr:row>97</xdr:row>
      <xdr:rowOff>50803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138212</xdr:rowOff>
    </xdr:from>
    <xdr:to>
      <xdr:col>6</xdr:col>
      <xdr:colOff>38100</xdr:colOff>
      <xdr:row>97</xdr:row>
      <xdr:rowOff>68362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59489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31813"/>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137363</xdr:rowOff>
    </xdr:from>
    <xdr:to>
      <xdr:col>36</xdr:col>
      <xdr:colOff>165100</xdr:colOff>
      <xdr:row>38</xdr:row>
      <xdr:rowOff>67514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58640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87465</xdr:rowOff>
    </xdr:from>
    <xdr:to>
      <xdr:col>55</xdr:col>
      <xdr:colOff>0</xdr:colOff>
      <xdr:row>57</xdr:row>
      <xdr:rowOff>100615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60115"/>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100615</xdr:rowOff>
    </xdr:from>
    <xdr:to>
      <xdr:col>50</xdr:col>
      <xdr:colOff>114300</xdr:colOff>
      <xdr:row>57</xdr:row>
      <xdr:rowOff>101901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7326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101901</xdr:rowOff>
    </xdr:from>
    <xdr:to>
      <xdr:col>45</xdr:col>
      <xdr:colOff>177800</xdr:colOff>
      <xdr:row>57</xdr:row>
      <xdr:rowOff>119212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74551"/>
          <a:ext cx="889000" cy="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119212</xdr:rowOff>
    </xdr:from>
    <xdr:to>
      <xdr:col>41</xdr:col>
      <xdr:colOff>50800</xdr:colOff>
      <xdr:row>57</xdr:row>
      <xdr:rowOff>122406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91862"/>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61626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36665</xdr:rowOff>
    </xdr:from>
    <xdr:to>
      <xdr:col>55</xdr:col>
      <xdr:colOff>50800</xdr:colOff>
      <xdr:row>57</xdr:row>
      <xdr:rowOff>138265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123042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49815</xdr:rowOff>
    </xdr:from>
    <xdr:to>
      <xdr:col>50</xdr:col>
      <xdr:colOff>165100</xdr:colOff>
      <xdr:row>57</xdr:row>
      <xdr:rowOff>151415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142542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1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51101</xdr:rowOff>
    </xdr:from>
    <xdr:to>
      <xdr:col>46</xdr:col>
      <xdr:colOff>38100</xdr:colOff>
      <xdr:row>57</xdr:row>
      <xdr:rowOff>152701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143828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68412</xdr:rowOff>
    </xdr:from>
    <xdr:to>
      <xdr:col>41</xdr:col>
      <xdr:colOff>101600</xdr:colOff>
      <xdr:row>57</xdr:row>
      <xdr:rowOff>170012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161139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71606</xdr:rowOff>
    </xdr:from>
    <xdr:to>
      <xdr:col>36</xdr:col>
      <xdr:colOff>165100</xdr:colOff>
      <xdr:row>58</xdr:row>
      <xdr:rowOff>1756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164333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127763</xdr:rowOff>
    </xdr:from>
    <xdr:to>
      <xdr:col>55</xdr:col>
      <xdr:colOff>0</xdr:colOff>
      <xdr:row>78</xdr:row>
      <xdr:rowOff>156566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0086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9258</xdr:rowOff>
    </xdr:from>
    <xdr:to>
      <xdr:col>50</xdr:col>
      <xdr:colOff>114300</xdr:colOff>
      <xdr:row>78</xdr:row>
      <xdr:rowOff>156566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2358"/>
          <a:ext cx="889000" cy="1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9258</xdr:rowOff>
    </xdr:from>
    <xdr:to>
      <xdr:col>45</xdr:col>
      <xdr:colOff>177800</xdr:colOff>
      <xdr:row>78</xdr:row>
      <xdr:rowOff>127394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2358"/>
          <a:ext cx="889000" cy="1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116866</xdr:rowOff>
    </xdr:from>
    <xdr:to>
      <xdr:col>41</xdr:col>
      <xdr:colOff>50800</xdr:colOff>
      <xdr:row>78</xdr:row>
      <xdr:rowOff>127394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9966"/>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76963</xdr:rowOff>
    </xdr:from>
    <xdr:to>
      <xdr:col>55</xdr:col>
      <xdr:colOff>50800</xdr:colOff>
      <xdr:row>79</xdr:row>
      <xdr:rowOff>7113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163340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105766</xdr:rowOff>
    </xdr:from>
    <xdr:to>
      <xdr:col>50</xdr:col>
      <xdr:colOff>165100</xdr:colOff>
      <xdr:row>79</xdr:row>
      <xdr:rowOff>35916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27043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129908</xdr:rowOff>
    </xdr:from>
    <xdr:to>
      <xdr:col>46</xdr:col>
      <xdr:colOff>38100</xdr:colOff>
      <xdr:row>78</xdr:row>
      <xdr:rowOff>60058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51185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76594</xdr:rowOff>
    </xdr:from>
    <xdr:to>
      <xdr:col>41</xdr:col>
      <xdr:colOff>101600</xdr:colOff>
      <xdr:row>79</xdr:row>
      <xdr:rowOff>6744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169321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66066</xdr:rowOff>
    </xdr:from>
    <xdr:to>
      <xdr:col>36</xdr:col>
      <xdr:colOff>165100</xdr:colOff>
      <xdr:row>78</xdr:row>
      <xdr:rowOff>167666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158793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9314</xdr:rowOff>
    </xdr:from>
    <xdr:to>
      <xdr:col>55</xdr:col>
      <xdr:colOff>0</xdr:colOff>
      <xdr:row>98</xdr:row>
      <xdr:rowOff>11126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11414"/>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4989</xdr:rowOff>
    </xdr:from>
    <xdr:to>
      <xdr:col>50</xdr:col>
      <xdr:colOff>114300</xdr:colOff>
      <xdr:row>98</xdr:row>
      <xdr:rowOff>9314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07089"/>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4989</xdr:rowOff>
    </xdr:from>
    <xdr:to>
      <xdr:col>45</xdr:col>
      <xdr:colOff>177800</xdr:colOff>
      <xdr:row>98</xdr:row>
      <xdr:rowOff>9468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7089"/>
          <a:ext cx="889000" cy="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8499</xdr:rowOff>
    </xdr:from>
    <xdr:to>
      <xdr:col>41</xdr:col>
      <xdr:colOff>50800</xdr:colOff>
      <xdr:row>98</xdr:row>
      <xdr:rowOff>9468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1059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131776</xdr:rowOff>
    </xdr:from>
    <xdr:to>
      <xdr:col>55</xdr:col>
      <xdr:colOff>50800</xdr:colOff>
      <xdr:row>98</xdr:row>
      <xdr:rowOff>61926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129964</xdr:rowOff>
    </xdr:from>
    <xdr:to>
      <xdr:col>50</xdr:col>
      <xdr:colOff>165100</xdr:colOff>
      <xdr:row>98</xdr:row>
      <xdr:rowOff>60114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51241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125639</xdr:rowOff>
    </xdr:from>
    <xdr:to>
      <xdr:col>46</xdr:col>
      <xdr:colOff>38100</xdr:colOff>
      <xdr:row>98</xdr:row>
      <xdr:rowOff>55789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46916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130118</xdr:rowOff>
    </xdr:from>
    <xdr:to>
      <xdr:col>41</xdr:col>
      <xdr:colOff>101600</xdr:colOff>
      <xdr:row>98</xdr:row>
      <xdr:rowOff>60268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129149</xdr:rowOff>
    </xdr:from>
    <xdr:to>
      <xdr:col>36</xdr:col>
      <xdr:colOff>165100</xdr:colOff>
      <xdr:row>98</xdr:row>
      <xdr:rowOff>59299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50426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142166</xdr:rowOff>
    </xdr:from>
    <xdr:to>
      <xdr:col>85</xdr:col>
      <xdr:colOff>127000</xdr:colOff>
      <xdr:row>37</xdr:row>
      <xdr:rowOff>143864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85816"/>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142166</xdr:rowOff>
    </xdr:from>
    <xdr:to>
      <xdr:col>81</xdr:col>
      <xdr:colOff>50800</xdr:colOff>
      <xdr:row>37</xdr:row>
      <xdr:rowOff>148942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85816"/>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148942</xdr:rowOff>
    </xdr:from>
    <xdr:to>
      <xdr:col>76</xdr:col>
      <xdr:colOff>114300</xdr:colOff>
      <xdr:row>37</xdr:row>
      <xdr:rowOff>161335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2592"/>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123927</xdr:rowOff>
    </xdr:from>
    <xdr:to>
      <xdr:col>71</xdr:col>
      <xdr:colOff>177800</xdr:colOff>
      <xdr:row>37</xdr:row>
      <xdr:rowOff>161335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6757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93064</xdr:rowOff>
    </xdr:from>
    <xdr:to>
      <xdr:col>85</xdr:col>
      <xdr:colOff>177800</xdr:colOff>
      <xdr:row>38</xdr:row>
      <xdr:rowOff>23214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5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91366</xdr:rowOff>
    </xdr:from>
    <xdr:to>
      <xdr:col>81</xdr:col>
      <xdr:colOff>101600</xdr:colOff>
      <xdr:row>38</xdr:row>
      <xdr:rowOff>21516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98142</xdr:rowOff>
    </xdr:from>
    <xdr:to>
      <xdr:col>76</xdr:col>
      <xdr:colOff>165100</xdr:colOff>
      <xdr:row>38</xdr:row>
      <xdr:rowOff>28292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19419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110536</xdr:rowOff>
    </xdr:from>
    <xdr:to>
      <xdr:col>72</xdr:col>
      <xdr:colOff>38100</xdr:colOff>
      <xdr:row>38</xdr:row>
      <xdr:rowOff>40686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73127</xdr:rowOff>
    </xdr:from>
    <xdr:to>
      <xdr:col>67</xdr:col>
      <xdr:colOff>101600</xdr:colOff>
      <xdr:row>38</xdr:row>
      <xdr:rowOff>3277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54445</xdr:rowOff>
    </xdr:from>
    <xdr:to>
      <xdr:col>85</xdr:col>
      <xdr:colOff>127000</xdr:colOff>
      <xdr:row>58</xdr:row>
      <xdr:rowOff>170434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98545"/>
          <a:ext cx="838200" cy="1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56667</xdr:rowOff>
    </xdr:from>
    <xdr:to>
      <xdr:col>81</xdr:col>
      <xdr:colOff>50800</xdr:colOff>
      <xdr:row>58</xdr:row>
      <xdr:rowOff>170434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0767"/>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56667</xdr:rowOff>
    </xdr:from>
    <xdr:to>
      <xdr:col>76</xdr:col>
      <xdr:colOff>114300</xdr:colOff>
      <xdr:row>59</xdr:row>
      <xdr:rowOff>51918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00767"/>
          <a:ext cx="889000" cy="1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51918</xdr:rowOff>
    </xdr:from>
    <xdr:to>
      <xdr:col>71</xdr:col>
      <xdr:colOff>177800</xdr:colOff>
      <xdr:row>59</xdr:row>
      <xdr:rowOff>55994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6746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3645</xdr:rowOff>
    </xdr:from>
    <xdr:to>
      <xdr:col>85</xdr:col>
      <xdr:colOff>177800</xdr:colOff>
      <xdr:row>58</xdr:row>
      <xdr:rowOff>105245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153522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119634</xdr:rowOff>
    </xdr:from>
    <xdr:to>
      <xdr:col>81</xdr:col>
      <xdr:colOff>101600</xdr:colOff>
      <xdr:row>59</xdr:row>
      <xdr:rowOff>49784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40911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1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5867</xdr:rowOff>
    </xdr:from>
    <xdr:to>
      <xdr:col>76</xdr:col>
      <xdr:colOff>165100</xdr:colOff>
      <xdr:row>58</xdr:row>
      <xdr:rowOff>107467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98594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1118</xdr:rowOff>
    </xdr:from>
    <xdr:to>
      <xdr:col>72</xdr:col>
      <xdr:colOff>38100</xdr:colOff>
      <xdr:row>59</xdr:row>
      <xdr:rowOff>102718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93845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5194</xdr:rowOff>
    </xdr:from>
    <xdr:to>
      <xdr:col>67</xdr:col>
      <xdr:colOff>101600</xdr:colOff>
      <xdr:row>59</xdr:row>
      <xdr:rowOff>106794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97921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2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84978</xdr:rowOff>
    </xdr:from>
    <xdr:to>
      <xdr:col>85</xdr:col>
      <xdr:colOff>127000</xdr:colOff>
      <xdr:row>79</xdr:row>
      <xdr:rowOff>98868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9528"/>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98868</xdr:rowOff>
    </xdr:from>
    <xdr:to>
      <xdr:col>81</xdr:col>
      <xdr:colOff>50800</xdr:colOff>
      <xdr:row>79</xdr:row>
      <xdr:rowOff>98868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98868</xdr:rowOff>
    </xdr:from>
    <xdr:to>
      <xdr:col>76</xdr:col>
      <xdr:colOff>114300</xdr:colOff>
      <xdr:row>79</xdr:row>
      <xdr:rowOff>98868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98868</xdr:rowOff>
    </xdr:from>
    <xdr:to>
      <xdr:col>71</xdr:col>
      <xdr:colOff>177800</xdr:colOff>
      <xdr:row>79</xdr:row>
      <xdr:rowOff>98868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34178</xdr:rowOff>
    </xdr:from>
    <xdr:to>
      <xdr:col>85</xdr:col>
      <xdr:colOff>177800</xdr:colOff>
      <xdr:row>79</xdr:row>
      <xdr:rowOff>135778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48068</xdr:rowOff>
    </xdr:from>
    <xdr:to>
      <xdr:col>81</xdr:col>
      <xdr:colOff>101600</xdr:colOff>
      <xdr:row>79</xdr:row>
      <xdr:rowOff>149668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140795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48068</xdr:rowOff>
    </xdr:from>
    <xdr:to>
      <xdr:col>67</xdr:col>
      <xdr:colOff>101600</xdr:colOff>
      <xdr:row>79</xdr:row>
      <xdr:rowOff>149668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140795</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148592</xdr:rowOff>
    </xdr:from>
    <xdr:to>
      <xdr:col>85</xdr:col>
      <xdr:colOff>127000</xdr:colOff>
      <xdr:row>97</xdr:row>
      <xdr:rowOff>158086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79242"/>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151420</xdr:rowOff>
    </xdr:from>
    <xdr:to>
      <xdr:col>81</xdr:col>
      <xdr:colOff>50800</xdr:colOff>
      <xdr:row>97</xdr:row>
      <xdr:rowOff>158086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2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146580</xdr:rowOff>
    </xdr:from>
    <xdr:to>
      <xdr:col>76</xdr:col>
      <xdr:colOff>114300</xdr:colOff>
      <xdr:row>97</xdr:row>
      <xdr:rowOff>151420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77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138550</xdr:rowOff>
    </xdr:from>
    <xdr:to>
      <xdr:col>71</xdr:col>
      <xdr:colOff>177800</xdr:colOff>
      <xdr:row>97</xdr:row>
      <xdr:rowOff>146580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69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97792</xdr:rowOff>
    </xdr:from>
    <xdr:to>
      <xdr:col>85</xdr:col>
      <xdr:colOff>177800</xdr:colOff>
      <xdr:row>98</xdr:row>
      <xdr:rowOff>27942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12719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107286</xdr:rowOff>
    </xdr:from>
    <xdr:to>
      <xdr:col>81</xdr:col>
      <xdr:colOff>101600</xdr:colOff>
      <xdr:row>98</xdr:row>
      <xdr:rowOff>37436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28563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100620</xdr:rowOff>
    </xdr:from>
    <xdr:to>
      <xdr:col>76</xdr:col>
      <xdr:colOff>165100</xdr:colOff>
      <xdr:row>98</xdr:row>
      <xdr:rowOff>30770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95780</xdr:rowOff>
    </xdr:from>
    <xdr:to>
      <xdr:col>72</xdr:col>
      <xdr:colOff>38100</xdr:colOff>
      <xdr:row>98</xdr:row>
      <xdr:rowOff>25930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17057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87750</xdr:rowOff>
    </xdr:from>
    <xdr:to>
      <xdr:col>67</xdr:col>
      <xdr:colOff>101600</xdr:colOff>
      <xdr:row>98</xdr:row>
      <xdr:rowOff>17900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9027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人一人当たりの総務費は５３，５５４円で、類似団体平均より４２，２６８円下回っており、５６団体中５４位となっている。民生費では１００，０６１円で類似団体平均を４６，７９３円下回っており５６団体中５５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全国平均や千葉県平均と比較しても大きな開きはないが、民生費では全国平均や千葉県平均より大きく下回っている。民生費については保育事業を民間委託していることから、人件費等の経費が抑えられたため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８年度（１，５０５，５５８千円）までは毎年積立を重ねていたが、平成２９年度は義務教育施設整備事業での基金取り崩し（△１３９，５９６千円）を行い、年度末基金残高は１，３６５，９６２千円となった。今後とも災害時等の臨時経費に備えて、適正規模での基金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すべての会計において平成２５年度から平成２９年度の間、黒字となっている。うち一般会計では、単年度での上下はあるものの、各年度とも９％以上での推移となっている。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水道事業会計においては起債を行っていないのもあり年々比率が増加傾向にある。また国保病院事業会計は単年度での上下はあるものの、良好な経営となっている。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その他、訪問看護ステーション特別会計、食肉センター特別会計、後期高齢者医療特別会計は会計規模が小さいため、比率も小さい状態となっている。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5447098</v>
      </c>
      <c r="BO4" s="441"/>
      <c r="BP4" s="441"/>
      <c r="BQ4" s="441"/>
      <c r="BR4" s="441"/>
      <c r="BS4" s="441"/>
      <c r="BT4" s="441"/>
      <c r="BU4" s="442"/>
      <c r="BV4" s="440">
        <v>5271357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9.6</v>
      </c>
      <c r="CU4" s="622"/>
      <c r="CV4" s="622"/>
      <c r="CW4" s="622"/>
      <c r="CX4" s="622"/>
      <c r="CY4" s="622"/>
      <c r="CZ4" s="622"/>
      <c r="DA4" s="623"/>
      <c r="DB4" s="621">
        <v>12.2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4985931</v>
      </c>
      <c r="BO5" s="446"/>
      <c r="BP5" s="446"/>
      <c r="BQ5" s="446"/>
      <c r="BR5" s="446"/>
      <c r="BS5" s="446"/>
      <c r="BT5" s="446"/>
      <c r="BU5" s="447"/>
      <c r="BV5" s="445">
        <v>4785924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86.2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461167</v>
      </c>
      <c r="BO6" s="446"/>
      <c r="BP6" s="446"/>
      <c r="BQ6" s="446"/>
      <c r="BR6" s="446"/>
      <c r="BS6" s="446"/>
      <c r="BT6" s="446"/>
      <c r="BU6" s="447"/>
      <c r="BV6" s="445">
        <v>485433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89.3</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117131</v>
      </c>
      <c r="BO7" s="446"/>
      <c r="BP7" s="446"/>
      <c r="BQ7" s="446"/>
      <c r="BR7" s="446"/>
      <c r="BS7" s="446"/>
      <c r="BT7" s="446"/>
      <c r="BU7" s="447"/>
      <c r="BV7" s="445">
        <v>49777</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3595370</v>
      </c>
      <c r="CU7" s="446"/>
      <c r="CV7" s="446"/>
      <c r="CW7" s="446"/>
      <c r="CX7" s="446"/>
      <c r="CY7" s="446"/>
      <c r="CZ7" s="446"/>
      <c r="DA7" s="447"/>
      <c r="DB7" s="445">
        <v>3573594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344036</v>
      </c>
      <c r="BO8" s="446"/>
      <c r="BP8" s="446"/>
      <c r="BQ8" s="446"/>
      <c r="BR8" s="446"/>
      <c r="BS8" s="446"/>
      <c r="BT8" s="446"/>
      <c r="BU8" s="447"/>
      <c r="BV8" s="445">
        <v>435656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14152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-91620</v>
      </c>
      <c r="BO9" s="446"/>
      <c r="BP9" s="446"/>
      <c r="BQ9" s="446"/>
      <c r="BR9" s="446"/>
      <c r="BS9" s="446"/>
      <c r="BT9" s="446"/>
      <c r="BU9" s="447"/>
      <c r="BV9" s="445">
        <v>-13245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10.3</v>
      </c>
      <c r="CU9" s="416"/>
      <c r="CV9" s="416"/>
      <c r="CW9" s="416"/>
      <c r="CX9" s="416"/>
      <c r="CY9" s="416"/>
      <c r="CZ9" s="416"/>
      <c r="DA9" s="417"/>
      <c r="DB9" s="415">
        <v>10.1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15154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404</v>
      </c>
      <c r="BO10" s="446"/>
      <c r="BP10" s="446"/>
      <c r="BQ10" s="446"/>
      <c r="BR10" s="446"/>
      <c r="BS10" s="446"/>
      <c r="BT10" s="446"/>
      <c r="BU10" s="447"/>
      <c r="BV10" s="445">
        <v>100695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14311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140000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14040</v>
      </c>
      <c r="S13" s="549"/>
      <c r="T13" s="549"/>
      <c r="U13" s="549"/>
      <c r="V13" s="550"/>
      <c r="W13" s="536" t="s">
        <v>132</v>
      </c>
      <c r="X13" s="458"/>
      <c r="Y13" s="458"/>
      <c r="Z13" s="458"/>
      <c r="AA13" s="458"/>
      <c r="AB13" s="459"/>
      <c r="AC13" s="421">
        <v>1122</v>
      </c>
      <c r="AD13" s="422"/>
      <c r="AE13" s="422"/>
      <c r="AF13" s="422"/>
      <c r="AG13" s="423"/>
      <c r="AH13" s="421">
        <v>1155</v>
      </c>
      <c r="AI13" s="422"/>
      <c r="AJ13" s="422"/>
      <c r="AK13" s="422"/>
      <c r="AL13" s="424"/>
      <c r="AM13" s="514" t="s">
        <v>133</v>
      </c>
      <c r="AN13" s="419"/>
      <c r="AO13" s="419"/>
      <c r="AP13" s="419"/>
      <c r="AQ13" s="419"/>
      <c r="AR13" s="419"/>
      <c r="AS13" s="419"/>
      <c r="AT13" s="420"/>
      <c r="AU13" s="502" t="s">
        <v>112</v>
      </c>
      <c r="AV13" s="503"/>
      <c r="AW13" s="503"/>
      <c r="AX13" s="503"/>
      <c r="AY13" s="425" t="s">
        <v>134</v>
      </c>
      <c r="AZ13" s="426"/>
      <c r="BA13" s="426"/>
      <c r="BB13" s="426"/>
      <c r="BC13" s="426"/>
      <c r="BD13" s="426"/>
      <c r="BE13" s="426"/>
      <c r="BF13" s="426"/>
      <c r="BG13" s="426"/>
      <c r="BH13" s="426"/>
      <c r="BI13" s="426"/>
      <c r="BJ13" s="426"/>
      <c r="BK13" s="426"/>
      <c r="BL13" s="426"/>
      <c r="BM13" s="427"/>
      <c r="BN13" s="445">
        <v>-231216</v>
      </c>
      <c r="BO13" s="446"/>
      <c r="BP13" s="446"/>
      <c r="BQ13" s="446"/>
      <c r="BR13" s="446"/>
      <c r="BS13" s="446"/>
      <c r="BT13" s="446"/>
      <c r="BU13" s="447"/>
      <c r="BV13" s="445">
        <v>87450</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6.2</v>
      </c>
      <c r="CU13" s="416"/>
      <c r="CV13" s="416"/>
      <c r="CW13" s="416"/>
      <c r="CX13" s="416"/>
      <c r="CY13" s="416"/>
      <c r="CZ13" s="416"/>
      <c r="DA13" s="417"/>
      <c r="DB13" s="415">
        <v>5.8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14457</v>
      </c>
      <c r="S14" s="549"/>
      <c r="T14" s="549"/>
      <c r="U14" s="549"/>
      <c r="V14" s="550"/>
      <c r="W14" s="551"/>
      <c r="X14" s="461"/>
      <c r="Y14" s="461"/>
      <c r="Z14" s="461"/>
      <c r="AA14" s="461"/>
      <c r="AB14" s="462"/>
      <c r="AC14" s="541">
        <v>15.9</v>
      </c>
      <c r="AD14" s="542"/>
      <c r="AE14" s="542"/>
      <c r="AF14" s="542"/>
      <c r="AG14" s="543"/>
      <c r="AH14" s="541">
        <v>15.8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138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14220</v>
      </c>
      <c r="S15" s="549"/>
      <c r="T15" s="549"/>
      <c r="U15" s="549"/>
      <c r="V15" s="550"/>
      <c r="W15" s="536" t="s">
        <v>139</v>
      </c>
      <c r="X15" s="458"/>
      <c r="Y15" s="458"/>
      <c r="Z15" s="458"/>
      <c r="AA15" s="458"/>
      <c r="AB15" s="459"/>
      <c r="AC15" s="421">
        <v>2214</v>
      </c>
      <c r="AD15" s="422"/>
      <c r="AE15" s="422"/>
      <c r="AF15" s="422"/>
      <c r="AG15" s="423"/>
      <c r="AH15" s="421">
        <v>2318</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1430476</v>
      </c>
      <c r="BO15" s="441"/>
      <c r="BP15" s="441"/>
      <c r="BQ15" s="441"/>
      <c r="BR15" s="441"/>
      <c r="BS15" s="441"/>
      <c r="BT15" s="441"/>
      <c r="BU15" s="442"/>
      <c r="BV15" s="440">
        <v>1412832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31.4</v>
      </c>
      <c r="AD16" s="542"/>
      <c r="AE16" s="542"/>
      <c r="AF16" s="542"/>
      <c r="AG16" s="543"/>
      <c r="AH16" s="541">
        <v>31.7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3014195</v>
      </c>
      <c r="BO16" s="446"/>
      <c r="BP16" s="446"/>
      <c r="BQ16" s="446"/>
      <c r="BR16" s="446"/>
      <c r="BS16" s="446"/>
      <c r="BT16" s="446"/>
      <c r="BU16" s="447"/>
      <c r="BV16" s="445">
        <v>3022409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3719</v>
      </c>
      <c r="AD17" s="422"/>
      <c r="AE17" s="422"/>
      <c r="AF17" s="422"/>
      <c r="AG17" s="423"/>
      <c r="AH17" s="421">
        <v>3847</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1807931</v>
      </c>
      <c r="BO17" s="446"/>
      <c r="BP17" s="446"/>
      <c r="BQ17" s="446"/>
      <c r="BR17" s="446"/>
      <c r="BS17" s="446"/>
      <c r="BT17" s="446"/>
      <c r="BU17" s="447"/>
      <c r="BV17" s="445">
        <v>1774148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46.25</v>
      </c>
      <c r="M18" s="510"/>
      <c r="N18" s="510"/>
      <c r="O18" s="510"/>
      <c r="P18" s="510"/>
      <c r="Q18" s="510"/>
      <c r="R18" s="511"/>
      <c r="S18" s="511"/>
      <c r="T18" s="511"/>
      <c r="U18" s="511"/>
      <c r="V18" s="512"/>
      <c r="W18" s="526"/>
      <c r="X18" s="527"/>
      <c r="Y18" s="527"/>
      <c r="Z18" s="527"/>
      <c r="AA18" s="527"/>
      <c r="AB18" s="537"/>
      <c r="AC18" s="409">
        <v>52.7</v>
      </c>
      <c r="AD18" s="410"/>
      <c r="AE18" s="410"/>
      <c r="AF18" s="410"/>
      <c r="AG18" s="513"/>
      <c r="AH18" s="409">
        <v>52.6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3048681</v>
      </c>
      <c r="BO18" s="446"/>
      <c r="BP18" s="446"/>
      <c r="BQ18" s="446"/>
      <c r="BR18" s="446"/>
      <c r="BS18" s="446"/>
      <c r="BT18" s="446"/>
      <c r="BU18" s="447"/>
      <c r="BV18" s="445">
        <v>3058080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306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4342098</v>
      </c>
      <c r="BO19" s="446"/>
      <c r="BP19" s="446"/>
      <c r="BQ19" s="446"/>
      <c r="BR19" s="446"/>
      <c r="BS19" s="446"/>
      <c r="BT19" s="446"/>
      <c r="BU19" s="447"/>
      <c r="BV19" s="445">
        <v>4287721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4562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3176639</v>
      </c>
      <c r="BO23" s="446"/>
      <c r="BP23" s="446"/>
      <c r="BQ23" s="446"/>
      <c r="BR23" s="446"/>
      <c r="BS23" s="446"/>
      <c r="BT23" s="446"/>
      <c r="BU23" s="447"/>
      <c r="BV23" s="445">
        <v>3277772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7065</v>
      </c>
      <c r="R24" s="422"/>
      <c r="S24" s="422"/>
      <c r="T24" s="422"/>
      <c r="U24" s="422"/>
      <c r="V24" s="423"/>
      <c r="W24" s="487"/>
      <c r="X24" s="478"/>
      <c r="Y24" s="479"/>
      <c r="Z24" s="418" t="s">
        <v>163</v>
      </c>
      <c r="AA24" s="419"/>
      <c r="AB24" s="419"/>
      <c r="AC24" s="419"/>
      <c r="AD24" s="419"/>
      <c r="AE24" s="419"/>
      <c r="AF24" s="419"/>
      <c r="AG24" s="420"/>
      <c r="AH24" s="421">
        <v>100</v>
      </c>
      <c r="AI24" s="422"/>
      <c r="AJ24" s="422"/>
      <c r="AK24" s="422"/>
      <c r="AL24" s="423"/>
      <c r="AM24" s="421">
        <v>302600</v>
      </c>
      <c r="AN24" s="422"/>
      <c r="AO24" s="422"/>
      <c r="AP24" s="422"/>
      <c r="AQ24" s="422"/>
      <c r="AR24" s="423"/>
      <c r="AS24" s="421">
        <v>3026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2672149</v>
      </c>
      <c r="BO24" s="446"/>
      <c r="BP24" s="446"/>
      <c r="BQ24" s="446"/>
      <c r="BR24" s="446"/>
      <c r="BS24" s="446"/>
      <c r="BT24" s="446"/>
      <c r="BU24" s="447"/>
      <c r="BV24" s="445">
        <v>2690772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5957</v>
      </c>
      <c r="R25" s="422"/>
      <c r="S25" s="422"/>
      <c r="T25" s="422"/>
      <c r="U25" s="422"/>
      <c r="V25" s="423"/>
      <c r="W25" s="487"/>
      <c r="X25" s="478"/>
      <c r="Y25" s="479"/>
      <c r="Z25" s="418" t="s">
        <v>166</v>
      </c>
      <c r="AA25" s="419"/>
      <c r="AB25" s="419"/>
      <c r="AC25" s="419"/>
      <c r="AD25" s="419"/>
      <c r="AE25" s="419"/>
      <c r="AF25" s="419"/>
      <c r="AG25" s="420"/>
      <c r="AH25" s="421" t="s">
        <v>138</v>
      </c>
      <c r="AI25" s="422"/>
      <c r="AJ25" s="422"/>
      <c r="AK25" s="422"/>
      <c r="AL25" s="423"/>
      <c r="AM25" s="421" t="s">
        <v>138</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14494</v>
      </c>
      <c r="BO25" s="441"/>
      <c r="BP25" s="441"/>
      <c r="BQ25" s="441"/>
      <c r="BR25" s="441"/>
      <c r="BS25" s="441"/>
      <c r="BT25" s="441"/>
      <c r="BU25" s="442"/>
      <c r="BV25" s="440">
        <v>15634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5367</v>
      </c>
      <c r="R26" s="422"/>
      <c r="S26" s="422"/>
      <c r="T26" s="422"/>
      <c r="U26" s="422"/>
      <c r="V26" s="423"/>
      <c r="W26" s="487"/>
      <c r="X26" s="478"/>
      <c r="Y26" s="479"/>
      <c r="Z26" s="418" t="s">
        <v>169</v>
      </c>
      <c r="AA26" s="500"/>
      <c r="AB26" s="500"/>
      <c r="AC26" s="500"/>
      <c r="AD26" s="500"/>
      <c r="AE26" s="500"/>
      <c r="AF26" s="500"/>
      <c r="AG26" s="501"/>
      <c r="AH26" s="421">
        <v>9</v>
      </c>
      <c r="AI26" s="422"/>
      <c r="AJ26" s="422"/>
      <c r="AK26" s="422"/>
      <c r="AL26" s="423"/>
      <c r="AM26" s="421">
        <v>25074</v>
      </c>
      <c r="AN26" s="422"/>
      <c r="AO26" s="422"/>
      <c r="AP26" s="422"/>
      <c r="AQ26" s="422"/>
      <c r="AR26" s="423"/>
      <c r="AS26" s="421">
        <v>2786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2980</v>
      </c>
      <c r="R27" s="422"/>
      <c r="S27" s="422"/>
      <c r="T27" s="422"/>
      <c r="U27" s="422"/>
      <c r="V27" s="423"/>
      <c r="W27" s="487"/>
      <c r="X27" s="478"/>
      <c r="Y27" s="479"/>
      <c r="Z27" s="418" t="s">
        <v>172</v>
      </c>
      <c r="AA27" s="419"/>
      <c r="AB27" s="419"/>
      <c r="AC27" s="419"/>
      <c r="AD27" s="419"/>
      <c r="AE27" s="419"/>
      <c r="AF27" s="419"/>
      <c r="AG27" s="420"/>
      <c r="AH27" s="421">
        <v>5</v>
      </c>
      <c r="AI27" s="422"/>
      <c r="AJ27" s="422"/>
      <c r="AK27" s="422"/>
      <c r="AL27" s="423"/>
      <c r="AM27" s="421">
        <v>18970</v>
      </c>
      <c r="AN27" s="422"/>
      <c r="AO27" s="422"/>
      <c r="AP27" s="422"/>
      <c r="AQ27" s="422"/>
      <c r="AR27" s="423"/>
      <c r="AS27" s="421">
        <v>3794</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165816</v>
      </c>
      <c r="BO27" s="449"/>
      <c r="BP27" s="449"/>
      <c r="BQ27" s="449"/>
      <c r="BR27" s="449"/>
      <c r="BS27" s="449"/>
      <c r="BT27" s="449"/>
      <c r="BU27" s="450"/>
      <c r="BV27" s="448">
        <v>165816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2430</v>
      </c>
      <c r="R28" s="422"/>
      <c r="S28" s="422"/>
      <c r="T28" s="422"/>
      <c r="U28" s="422"/>
      <c r="V28" s="423"/>
      <c r="W28" s="487"/>
      <c r="X28" s="478"/>
      <c r="Y28" s="479"/>
      <c r="Z28" s="418" t="s">
        <v>175</v>
      </c>
      <c r="AA28" s="419"/>
      <c r="AB28" s="419"/>
      <c r="AC28" s="419"/>
      <c r="AD28" s="419"/>
      <c r="AE28" s="419"/>
      <c r="AF28" s="419"/>
      <c r="AG28" s="420"/>
      <c r="AH28" s="421" t="s">
        <v>130</v>
      </c>
      <c r="AI28" s="422"/>
      <c r="AJ28" s="422"/>
      <c r="AK28" s="422"/>
      <c r="AL28" s="423"/>
      <c r="AM28" s="421" t="s">
        <v>138</v>
      </c>
      <c r="AN28" s="422"/>
      <c r="AO28" s="422"/>
      <c r="AP28" s="422"/>
      <c r="AQ28" s="422"/>
      <c r="AR28" s="423"/>
      <c r="AS28" s="421" t="s">
        <v>130</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1365962</v>
      </c>
      <c r="BO28" s="441"/>
      <c r="BP28" s="441"/>
      <c r="BQ28" s="441"/>
      <c r="BR28" s="441"/>
      <c r="BS28" s="441"/>
      <c r="BT28" s="441"/>
      <c r="BU28" s="442"/>
      <c r="BV28" s="440">
        <v>1505558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12</v>
      </c>
      <c r="M29" s="422"/>
      <c r="N29" s="422"/>
      <c r="O29" s="422"/>
      <c r="P29" s="423"/>
      <c r="Q29" s="421">
        <v>2200</v>
      </c>
      <c r="R29" s="422"/>
      <c r="S29" s="422"/>
      <c r="T29" s="422"/>
      <c r="U29" s="422"/>
      <c r="V29" s="423"/>
      <c r="W29" s="488"/>
      <c r="X29" s="489"/>
      <c r="Y29" s="490"/>
      <c r="Z29" s="418" t="s">
        <v>178</v>
      </c>
      <c r="AA29" s="419"/>
      <c r="AB29" s="419"/>
      <c r="AC29" s="419"/>
      <c r="AD29" s="419"/>
      <c r="AE29" s="419"/>
      <c r="AF29" s="419"/>
      <c r="AG29" s="420"/>
      <c r="AH29" s="421">
        <v>105</v>
      </c>
      <c r="AI29" s="422"/>
      <c r="AJ29" s="422"/>
      <c r="AK29" s="422"/>
      <c r="AL29" s="423"/>
      <c r="AM29" s="421">
        <v>321570</v>
      </c>
      <c r="AN29" s="422"/>
      <c r="AO29" s="422"/>
      <c r="AP29" s="422"/>
      <c r="AQ29" s="422"/>
      <c r="AR29" s="423"/>
      <c r="AS29" s="421">
        <v>3063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50129</v>
      </c>
      <c r="BO29" s="446"/>
      <c r="BP29" s="446"/>
      <c r="BQ29" s="446"/>
      <c r="BR29" s="446"/>
      <c r="BS29" s="446"/>
      <c r="BT29" s="446"/>
      <c r="BU29" s="447"/>
      <c r="BV29" s="445">
        <v>129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197604</v>
      </c>
      <c r="BO30" s="449"/>
      <c r="BP30" s="449"/>
      <c r="BQ30" s="449"/>
      <c r="BR30" s="449"/>
      <c r="BS30" s="449"/>
      <c r="BT30" s="449"/>
      <c r="BU30" s="450"/>
      <c r="BV30" s="448">
        <v>102041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食肉センター特別会計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国民健康保険東庄病院事業会計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訪問看護ステーション特別会計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千葉県後期高齢医療広域連合(一般会計)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千葉県後期高齢医療広域連合(特別会計)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香取広域市町村圏事務組合(一般会計)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香取市東庄町病院組合(病院事業会計)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東総広域水道企業団(水道用水事業会計)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eEJ9LpXjhjIzqgBMcbOL/6pESsS1MqF2+peKDVJo4R3ALmXs4EVxoUtQrGhpOXAiY3qnvy+77xtKi1YVWhf7Q==" saltValue="g9Cb9y0+togxQE8jNYzD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546</v>
      </c>
      <c r="D34" s="1224"/>
      <c r="E34" s="1225"/>
      <c r="F34" s="32">
        <v>9.39</v>
      </c>
      <c r="G34" s="33">
        <v>12.25</v>
      </c>
      <c r="H34" s="33">
        <v>14.48</v>
      </c>
      <c r="I34" s="33">
        <v>17.329999999999998</v>
      </c>
      <c r="J34" s="34">
        <v>19.89</v>
      </c>
      <c r="K34" s="22"/>
      <c r="L34" s="22"/>
      <c r="M34" s="22"/>
      <c r="N34" s="22"/>
      <c r="O34" s="22"/>
      <c r="P34" s="22"/>
    </row>
    <row r="35" spans="1:16" ht="39" customHeight="1" x14ac:dyDescent="0.15">
      <c r="A35" s="22"/>
      <c r="B35" s="35"/>
      <c r="C35" s="1218" t="s">
        <v>547</v>
      </c>
      <c r="D35" s="1219"/>
      <c r="E35" s="1220"/>
      <c r="F35" s="36">
        <v>17.96</v>
      </c>
      <c r="G35" s="37">
        <v>16.239999999999998</v>
      </c>
      <c r="H35" s="37">
        <v>12.31</v>
      </c>
      <c r="I35" s="37">
        <v>12.19</v>
      </c>
      <c r="J35" s="38">
        <v>9.56</v>
      </c>
      <c r="K35" s="22"/>
      <c r="L35" s="22"/>
      <c r="M35" s="22"/>
      <c r="N35" s="22"/>
      <c r="O35" s="22"/>
      <c r="P35" s="22"/>
    </row>
    <row r="36" spans="1:16" ht="39" customHeight="1" x14ac:dyDescent="0.15">
      <c r="A36" s="22"/>
      <c r="B36" s="35"/>
      <c r="C36" s="1218" t="s">
        <v>548</v>
      </c>
      <c r="D36" s="1219"/>
      <c r="E36" s="1220"/>
      <c r="F36" s="36">
        <v>11.77</v>
      </c>
      <c r="G36" s="37">
        <v>8.85</v>
      </c>
      <c r="H36" s="37">
        <v>11.44</v>
      </c>
      <c r="I36" s="37">
        <v>10.130000000000001</v>
      </c>
      <c r="J36" s="38">
        <v>8.93</v>
      </c>
      <c r="K36" s="22"/>
      <c r="L36" s="22"/>
      <c r="M36" s="22"/>
      <c r="N36" s="22"/>
      <c r="O36" s="22"/>
      <c r="P36" s="22"/>
    </row>
    <row r="37" spans="1:16" ht="39" customHeight="1" x14ac:dyDescent="0.15">
      <c r="A37" s="22"/>
      <c r="B37" s="35"/>
      <c r="C37" s="1218" t="s">
        <v>549</v>
      </c>
      <c r="D37" s="1219"/>
      <c r="E37" s="1220"/>
      <c r="F37" s="36">
        <v>3.51</v>
      </c>
      <c r="G37" s="37">
        <v>4.5199999999999996</v>
      </c>
      <c r="H37" s="37">
        <v>5.0599999999999996</v>
      </c>
      <c r="I37" s="37">
        <v>2.99</v>
      </c>
      <c r="J37" s="38">
        <v>4.2699999999999996</v>
      </c>
      <c r="K37" s="22"/>
      <c r="L37" s="22"/>
      <c r="M37" s="22"/>
      <c r="N37" s="22"/>
      <c r="O37" s="22"/>
      <c r="P37" s="22"/>
    </row>
    <row r="38" spans="1:16" ht="39" customHeight="1" x14ac:dyDescent="0.15">
      <c r="A38" s="22"/>
      <c r="B38" s="35"/>
      <c r="C38" s="1218" t="s">
        <v>550</v>
      </c>
      <c r="D38" s="1219"/>
      <c r="E38" s="1220"/>
      <c r="F38" s="36">
        <v>1.33</v>
      </c>
      <c r="G38" s="37">
        <v>1.35</v>
      </c>
      <c r="H38" s="37">
        <v>1.84</v>
      </c>
      <c r="I38" s="37">
        <v>2.1</v>
      </c>
      <c r="J38" s="38">
        <v>1.93</v>
      </c>
      <c r="K38" s="22"/>
      <c r="L38" s="22"/>
      <c r="M38" s="22"/>
      <c r="N38" s="22"/>
      <c r="O38" s="22"/>
      <c r="P38" s="22"/>
    </row>
    <row r="39" spans="1:16" ht="39" customHeight="1" x14ac:dyDescent="0.15">
      <c r="A39" s="22"/>
      <c r="B39" s="35"/>
      <c r="C39" s="1218" t="s">
        <v>551</v>
      </c>
      <c r="D39" s="1219"/>
      <c r="E39" s="1220"/>
      <c r="F39" s="36">
        <v>0.33</v>
      </c>
      <c r="G39" s="37">
        <v>0.15</v>
      </c>
      <c r="H39" s="37">
        <v>0.25</v>
      </c>
      <c r="I39" s="37">
        <v>0.48</v>
      </c>
      <c r="J39" s="38">
        <v>0.55000000000000004</v>
      </c>
      <c r="K39" s="22"/>
      <c r="L39" s="22"/>
      <c r="M39" s="22"/>
      <c r="N39" s="22"/>
      <c r="O39" s="22"/>
      <c r="P39" s="22"/>
    </row>
    <row r="40" spans="1:16" ht="39" customHeight="1" x14ac:dyDescent="0.15">
      <c r="A40" s="22"/>
      <c r="B40" s="35"/>
      <c r="C40" s="1218" t="s">
        <v>552</v>
      </c>
      <c r="D40" s="1219"/>
      <c r="E40" s="1220"/>
      <c r="F40" s="36">
        <v>0.38</v>
      </c>
      <c r="G40" s="37">
        <v>0.48</v>
      </c>
      <c r="H40" s="37">
        <v>0.39</v>
      </c>
      <c r="I40" s="37">
        <v>0.32</v>
      </c>
      <c r="J40" s="38">
        <v>0.16</v>
      </c>
      <c r="K40" s="22"/>
      <c r="L40" s="22"/>
      <c r="M40" s="22"/>
      <c r="N40" s="22"/>
      <c r="O40" s="22"/>
      <c r="P40" s="22"/>
    </row>
    <row r="41" spans="1:16" ht="39" customHeight="1" x14ac:dyDescent="0.15">
      <c r="A41" s="22"/>
      <c r="B41" s="35"/>
      <c r="C41" s="1218" t="s">
        <v>553</v>
      </c>
      <c r="D41" s="1219"/>
      <c r="E41" s="1220"/>
      <c r="F41" s="36">
        <v>0.02</v>
      </c>
      <c r="G41" s="37">
        <v>0.01</v>
      </c>
      <c r="H41" s="37">
        <v>0</v>
      </c>
      <c r="I41" s="37">
        <v>0</v>
      </c>
      <c r="J41" s="38">
        <v>0.09</v>
      </c>
      <c r="K41" s="22"/>
      <c r="L41" s="22"/>
      <c r="M41" s="22"/>
      <c r="N41" s="22"/>
      <c r="O41" s="22"/>
      <c r="P41" s="22"/>
    </row>
    <row r="42" spans="1:16" ht="39" customHeight="1" x14ac:dyDescent="0.15">
      <c r="A42" s="22"/>
      <c r="B42" s="39"/>
      <c r="C42" s="1218" t="s">
        <v>554</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555</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2El5eND/rP4GxqFHbJ2F9jyQjN9UIUm1X13bwkN01lNWBMGgVscdrIJCbwe9sFmHIVHXfutxBUQmrnhKIdnPg==" saltValue="6kUVW8OwGCeMZlOJhZ6e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491</v>
      </c>
      <c r="L45" s="60">
        <v>469</v>
      </c>
      <c r="M45" s="60">
        <v>453</v>
      </c>
      <c r="N45" s="60">
        <v>435</v>
      </c>
      <c r="O45" s="61">
        <v>448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14</v>
      </c>
      <c r="F48" s="1228"/>
      <c r="G48" s="1228"/>
      <c r="H48" s="1228"/>
      <c r="I48" s="1228"/>
      <c r="J48" s="1229"/>
      <c r="K48" s="63">
        <v>61</v>
      </c>
      <c r="L48" s="64">
        <v>43</v>
      </c>
      <c r="M48" s="64">
        <v>42</v>
      </c>
      <c r="N48" s="64">
        <v>40</v>
      </c>
      <c r="O48" s="65">
        <v>34</v>
      </c>
      <c r="P48" s="48"/>
      <c r="Q48" s="48"/>
      <c r="R48" s="48"/>
      <c r="S48" s="48"/>
      <c r="T48" s="48"/>
      <c r="U48" s="48"/>
    </row>
    <row r="49" spans="1:21" ht="30.75" customHeight="1" x14ac:dyDescent="0.15">
      <c r="A49" s="48"/>
      <c r="B49" s="1236"/>
      <c r="C49" s="1237"/>
      <c r="D49" s="62"/>
      <c r="E49" s="1228" t="s">
        <v>15</v>
      </c>
      <c r="F49" s="1228"/>
      <c r="G49" s="1228"/>
      <c r="H49" s="1228"/>
      <c r="I49" s="1228"/>
      <c r="J49" s="1229"/>
      <c r="K49" s="63">
        <v>47</v>
      </c>
      <c r="L49" s="64">
        <v>50</v>
      </c>
      <c r="M49" s="64">
        <v>53</v>
      </c>
      <c r="N49" s="64">
        <v>86</v>
      </c>
      <c r="O49" s="65">
        <v>95</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497</v>
      </c>
      <c r="L50" s="64">
        <v>13</v>
      </c>
      <c r="M50" s="64">
        <v>13</v>
      </c>
      <c r="N50" s="64">
        <v>13</v>
      </c>
      <c r="O50" s="65">
        <v>13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367</v>
      </c>
      <c r="L52" s="64">
        <v>391</v>
      </c>
      <c r="M52" s="64">
        <v>375</v>
      </c>
      <c r="N52" s="64">
        <v>379</v>
      </c>
      <c r="O52" s="65">
        <v>367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232</v>
      </c>
      <c r="L53" s="69">
        <v>184</v>
      </c>
      <c r="M53" s="69">
        <v>186</v>
      </c>
      <c r="N53" s="69">
        <v>195</v>
      </c>
      <c r="O53" s="70">
        <v>223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o55qnxR4bITXVnAd+eFT1dD4psqKoXQImq0v2QBsew4l/mjlUQEb5Gze9R4q5qHfyaSPw4CqltdCTmbyyQdcg==" saltValue="WVF1I5tK7Vy/9l+4TirH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539</v>
      </c>
      <c r="J40" s="79" t="s">
        <v>540</v>
      </c>
      <c r="K40" s="79" t="s">
        <v>541</v>
      </c>
      <c r="L40" s="79" t="s">
        <v>542</v>
      </c>
      <c r="M40" s="80" t="s">
        <v>543</v>
      </c>
    </row>
    <row r="41" spans="2:13" ht="27.75" customHeight="1" x14ac:dyDescent="0.15">
      <c r="B41" s="1254" t="s">
        <v>23</v>
      </c>
      <c r="C41" s="1255"/>
      <c r="D41" s="81"/>
      <c r="E41" s="1256" t="s">
        <v>24</v>
      </c>
      <c r="F41" s="1256"/>
      <c r="G41" s="1256"/>
      <c r="H41" s="1257"/>
      <c r="I41" s="82">
        <v>4004</v>
      </c>
      <c r="J41" s="83">
        <v>3684</v>
      </c>
      <c r="K41" s="83">
        <v>3505</v>
      </c>
      <c r="L41" s="83">
        <v>3278</v>
      </c>
      <c r="M41" s="84">
        <v>3177</v>
      </c>
    </row>
    <row r="42" spans="2:13" ht="27.75" customHeight="1" x14ac:dyDescent="0.15">
      <c r="B42" s="1244"/>
      <c r="C42" s="1245"/>
      <c r="D42" s="85"/>
      <c r="E42" s="1248" t="s">
        <v>25</v>
      </c>
      <c r="F42" s="1248"/>
      <c r="G42" s="1248"/>
      <c r="H42" s="1249"/>
      <c r="I42" s="86" t="s">
        <v>497</v>
      </c>
      <c r="J42" s="87">
        <v>13</v>
      </c>
      <c r="K42" s="87">
        <v>13</v>
      </c>
      <c r="L42" s="87">
        <v>13</v>
      </c>
      <c r="M42" s="88">
        <v>13</v>
      </c>
    </row>
    <row r="43" spans="2:13" ht="27.75" customHeight="1" x14ac:dyDescent="0.15">
      <c r="B43" s="1244"/>
      <c r="C43" s="1245"/>
      <c r="D43" s="85"/>
      <c r="E43" s="1248" t="s">
        <v>26</v>
      </c>
      <c r="F43" s="1248"/>
      <c r="G43" s="1248"/>
      <c r="H43" s="1249"/>
      <c r="I43" s="86">
        <v>637</v>
      </c>
      <c r="J43" s="87">
        <v>537</v>
      </c>
      <c r="K43" s="87">
        <v>442</v>
      </c>
      <c r="L43" s="87">
        <v>377</v>
      </c>
      <c r="M43" s="88">
        <v>473</v>
      </c>
    </row>
    <row r="44" spans="2:13" ht="27.75" customHeight="1" x14ac:dyDescent="0.15">
      <c r="B44" s="1244"/>
      <c r="C44" s="1245"/>
      <c r="D44" s="85"/>
      <c r="E44" s="1248" t="s">
        <v>27</v>
      </c>
      <c r="F44" s="1248"/>
      <c r="G44" s="1248"/>
      <c r="H44" s="1249"/>
      <c r="I44" s="86">
        <v>453</v>
      </c>
      <c r="J44" s="87">
        <v>465</v>
      </c>
      <c r="K44" s="87">
        <v>596</v>
      </c>
      <c r="L44" s="87">
        <v>580</v>
      </c>
      <c r="M44" s="88">
        <v>561</v>
      </c>
    </row>
    <row r="45" spans="2:13" ht="27.75" customHeight="1" x14ac:dyDescent="0.15">
      <c r="B45" s="1244"/>
      <c r="C45" s="1245"/>
      <c r="D45" s="85"/>
      <c r="E45" s="1248" t="s">
        <v>28</v>
      </c>
      <c r="F45" s="1248"/>
      <c r="G45" s="1248"/>
      <c r="H45" s="1249"/>
      <c r="I45" s="86">
        <v>1483</v>
      </c>
      <c r="J45" s="87">
        <v>1373</v>
      </c>
      <c r="K45" s="87">
        <v>1333</v>
      </c>
      <c r="L45" s="87">
        <v>1238</v>
      </c>
      <c r="M45" s="88">
        <v>1184</v>
      </c>
    </row>
    <row r="46" spans="2:13" ht="27.75" customHeight="1" x14ac:dyDescent="0.15">
      <c r="B46" s="1244"/>
      <c r="C46" s="1245"/>
      <c r="D46" s="89"/>
      <c r="E46" s="1248" t="s">
        <v>29</v>
      </c>
      <c r="F46" s="1248"/>
      <c r="G46" s="1248"/>
      <c r="H46" s="1249"/>
      <c r="I46" s="86" t="s">
        <v>497</v>
      </c>
      <c r="J46" s="87" t="s">
        <v>497</v>
      </c>
      <c r="K46" s="87" t="s">
        <v>497</v>
      </c>
      <c r="L46" s="87" t="s">
        <v>497</v>
      </c>
      <c r="M46" s="88" t="s">
        <v>497</v>
      </c>
    </row>
    <row r="47" spans="2:13" ht="27.75" customHeight="1" x14ac:dyDescent="0.15">
      <c r="B47" s="1244"/>
      <c r="C47" s="1245"/>
      <c r="D47" s="90"/>
      <c r="E47" s="1258" t="s">
        <v>30</v>
      </c>
      <c r="F47" s="1259"/>
      <c r="G47" s="1259"/>
      <c r="H47" s="1260"/>
      <c r="I47" s="86" t="s">
        <v>497</v>
      </c>
      <c r="J47" s="87" t="s">
        <v>497</v>
      </c>
      <c r="K47" s="87" t="s">
        <v>497</v>
      </c>
      <c r="L47" s="87" t="s">
        <v>497</v>
      </c>
      <c r="M47" s="88" t="s">
        <v>497</v>
      </c>
    </row>
    <row r="48" spans="2:13" ht="27.75" customHeight="1" x14ac:dyDescent="0.15">
      <c r="B48" s="1244"/>
      <c r="C48" s="1245"/>
      <c r="D48" s="85"/>
      <c r="E48" s="1248" t="s">
        <v>31</v>
      </c>
      <c r="F48" s="1248"/>
      <c r="G48" s="1248"/>
      <c r="H48" s="1249"/>
      <c r="I48" s="86" t="s">
        <v>497</v>
      </c>
      <c r="J48" s="87" t="s">
        <v>497</v>
      </c>
      <c r="K48" s="87" t="s">
        <v>497</v>
      </c>
      <c r="L48" s="87" t="s">
        <v>497</v>
      </c>
      <c r="M48" s="88" t="s">
        <v>497</v>
      </c>
    </row>
    <row r="49" spans="2:13" ht="27.75" customHeight="1" x14ac:dyDescent="0.15">
      <c r="B49" s="1246"/>
      <c r="C49" s="1247"/>
      <c r="D49" s="85"/>
      <c r="E49" s="1248" t="s">
        <v>32</v>
      </c>
      <c r="F49" s="1248"/>
      <c r="G49" s="1248"/>
      <c r="H49" s="1249"/>
      <c r="I49" s="86" t="s">
        <v>497</v>
      </c>
      <c r="J49" s="87" t="s">
        <v>497</v>
      </c>
      <c r="K49" s="87" t="s">
        <v>497</v>
      </c>
      <c r="L49" s="87" t="s">
        <v>497</v>
      </c>
      <c r="M49" s="88" t="s">
        <v>497</v>
      </c>
    </row>
    <row r="50" spans="2:13" ht="27.75" customHeight="1" x14ac:dyDescent="0.15">
      <c r="B50" s="1242" t="s">
        <v>33</v>
      </c>
      <c r="C50" s="1243"/>
      <c r="D50" s="91"/>
      <c r="E50" s="1248" t="s">
        <v>34</v>
      </c>
      <c r="F50" s="1248"/>
      <c r="G50" s="1248"/>
      <c r="H50" s="1249"/>
      <c r="I50" s="86">
        <v>1564</v>
      </c>
      <c r="J50" s="87">
        <v>1638</v>
      </c>
      <c r="K50" s="87">
        <v>1761</v>
      </c>
      <c r="L50" s="87">
        <v>1929</v>
      </c>
      <c r="M50" s="88">
        <v>1991</v>
      </c>
    </row>
    <row r="51" spans="2:13" ht="27.75" customHeight="1" x14ac:dyDescent="0.15">
      <c r="B51" s="1244"/>
      <c r="C51" s="1245"/>
      <c r="D51" s="85"/>
      <c r="E51" s="1248" t="s">
        <v>35</v>
      </c>
      <c r="F51" s="1248"/>
      <c r="G51" s="1248"/>
      <c r="H51" s="1249"/>
      <c r="I51" s="86" t="s">
        <v>497</v>
      </c>
      <c r="J51" s="87" t="s">
        <v>497</v>
      </c>
      <c r="K51" s="87" t="s">
        <v>497</v>
      </c>
      <c r="L51" s="87" t="s">
        <v>497</v>
      </c>
      <c r="M51" s="88" t="s">
        <v>497</v>
      </c>
    </row>
    <row r="52" spans="2:13" ht="27.75" customHeight="1" x14ac:dyDescent="0.15">
      <c r="B52" s="1246"/>
      <c r="C52" s="1247"/>
      <c r="D52" s="85"/>
      <c r="E52" s="1248" t="s">
        <v>36</v>
      </c>
      <c r="F52" s="1248"/>
      <c r="G52" s="1248"/>
      <c r="H52" s="1249"/>
      <c r="I52" s="86">
        <v>4102</v>
      </c>
      <c r="J52" s="87">
        <v>4003</v>
      </c>
      <c r="K52" s="87">
        <v>4108</v>
      </c>
      <c r="L52" s="87">
        <v>3721</v>
      </c>
      <c r="M52" s="88">
        <v>4045</v>
      </c>
    </row>
    <row r="53" spans="2:13" ht="27.75" customHeight="1" thickBot="1" x14ac:dyDescent="0.2">
      <c r="B53" s="1250" t="s">
        <v>37</v>
      </c>
      <c r="C53" s="1251"/>
      <c r="D53" s="92"/>
      <c r="E53" s="1252" t="s">
        <v>38</v>
      </c>
      <c r="F53" s="1252"/>
      <c r="G53" s="1252"/>
      <c r="H53" s="1253"/>
      <c r="I53" s="93">
        <v>911</v>
      </c>
      <c r="J53" s="94">
        <v>431</v>
      </c>
      <c r="K53" s="94">
        <v>20</v>
      </c>
      <c r="L53" s="94">
        <v>-164</v>
      </c>
      <c r="M53" s="95">
        <v>-628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wLvqSS6kM9QQPuAutTee10dgbYgEYTX9fpTIEbeUjTgb5zVQtk/auAqMLHEFTyYmqQSZKHKLWxxAe1QwvTp6w==" saltValue="eu1WZCBsZWuXB0io5V39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41</v>
      </c>
      <c r="D55" s="1269"/>
      <c r="E55" s="1270"/>
      <c r="F55" s="107">
        <v>1405</v>
      </c>
      <c r="G55" s="107">
        <v>1506</v>
      </c>
      <c r="H55" s="108">
        <v>1366</v>
      </c>
    </row>
    <row r="56" spans="2:8" ht="52.5" customHeight="1" x14ac:dyDescent="0.15">
      <c r="B56" s="109"/>
      <c r="C56" s="1271" t="s">
        <v>42</v>
      </c>
      <c r="D56" s="1271"/>
      <c r="E56" s="1272"/>
      <c r="F56" s="110">
        <v>0</v>
      </c>
      <c r="G56" s="110">
        <v>0</v>
      </c>
      <c r="H56" s="111">
        <v>50</v>
      </c>
    </row>
    <row r="57" spans="2:8" ht="53.25" customHeight="1" x14ac:dyDescent="0.15">
      <c r="B57" s="109"/>
      <c r="C57" s="1273" t="s">
        <v>43</v>
      </c>
      <c r="D57" s="1273"/>
      <c r="E57" s="1274"/>
      <c r="F57" s="112">
        <v>107</v>
      </c>
      <c r="G57" s="112">
        <v>102</v>
      </c>
      <c r="H57" s="113">
        <v>198</v>
      </c>
    </row>
    <row r="58" spans="2:8" ht="45.75" customHeight="1" x14ac:dyDescent="0.15">
      <c r="B58" s="114"/>
      <c r="C58" s="1261" t="s">
        <v>567</v>
      </c>
      <c r="D58" s="1262"/>
      <c r="E58" s="1263"/>
      <c r="F58" s="115">
        <v>4</v>
      </c>
      <c r="G58" s="115">
        <v>4</v>
      </c>
      <c r="H58" s="116">
        <v>104</v>
      </c>
    </row>
    <row r="59" spans="2:8" ht="45.75" customHeight="1" x14ac:dyDescent="0.15">
      <c r="B59" s="114"/>
      <c r="C59" s="1261" t="s">
        <v>568</v>
      </c>
      <c r="D59" s="1262"/>
      <c r="E59" s="1263"/>
      <c r="F59" s="115">
        <v>57</v>
      </c>
      <c r="G59" s="115">
        <v>57</v>
      </c>
      <c r="H59" s="116">
        <v>57</v>
      </c>
    </row>
    <row r="60" spans="2:8" ht="45.75" customHeight="1" x14ac:dyDescent="0.15">
      <c r="B60" s="114"/>
      <c r="C60" s="1261" t="s">
        <v>569</v>
      </c>
      <c r="D60" s="1262"/>
      <c r="E60" s="1263"/>
      <c r="F60" s="115">
        <v>19</v>
      </c>
      <c r="G60" s="115">
        <v>19</v>
      </c>
      <c r="H60" s="116">
        <v>19</v>
      </c>
    </row>
    <row r="61" spans="2:8" ht="45.75" customHeight="1" x14ac:dyDescent="0.15">
      <c r="B61" s="114"/>
      <c r="C61" s="1261" t="s">
        <v>570</v>
      </c>
      <c r="D61" s="1262"/>
      <c r="E61" s="1263"/>
      <c r="F61" s="115">
        <v>10</v>
      </c>
      <c r="G61" s="115">
        <v>11</v>
      </c>
      <c r="H61" s="116">
        <v>13</v>
      </c>
    </row>
    <row r="62" spans="2:8" ht="45.75" customHeight="1" thickBot="1" x14ac:dyDescent="0.2">
      <c r="B62" s="117"/>
      <c r="C62" s="1264" t="s">
        <v>571</v>
      </c>
      <c r="D62" s="1265"/>
      <c r="E62" s="1266"/>
      <c r="F62" s="118">
        <v>4</v>
      </c>
      <c r="G62" s="118">
        <v>4</v>
      </c>
      <c r="H62" s="119">
        <v>5</v>
      </c>
    </row>
    <row r="63" spans="2:8" ht="52.5" customHeight="1" thickBot="1" x14ac:dyDescent="0.2">
      <c r="B63" s="120"/>
      <c r="C63" s="1267" t="s">
        <v>44</v>
      </c>
      <c r="D63" s="1267"/>
      <c r="E63" s="1268"/>
      <c r="F63" s="121">
        <v>1512</v>
      </c>
      <c r="G63" s="121">
        <v>1608</v>
      </c>
      <c r="H63" s="122">
        <v>1614</v>
      </c>
    </row>
    <row r="64" spans="2:8" ht="15" customHeight="1" x14ac:dyDescent="0.15"/>
    <row r="65" ht="0" hidden="1" customHeight="1" x14ac:dyDescent="0.15"/>
    <row r="66" ht="0" hidden="1" customHeight="1" x14ac:dyDescent="0.15"/>
  </sheetData>
  <sheetProtection algorithmName="SHA-512" hashValue="51GixpDiWEfKEUcrjUCQq1T2bcS0s7b0zpMlr8WVlyoP6T5k7ry9oZ8IQ09l6IFr0LAPPrzw0OVgAbBPACdHTA==" saltValue="TmdSW40yAEsYetrmm8/C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D5C1-03D0-4FEC-BD25-3BDD233A03D6}">
  <sheetPr>
    <pageSetUpPr fitToPage="1"/>
  </sheetPr>
  <dimension ref="A1:WZM191"/>
  <sheetViews>
    <sheetView showGridLines="0" tabSelected="1" topLeftCell="T10" zoomScaleNormal="100" zoomScaleSheetLayoutView="55" workbookViewId="0">
      <selection activeCell="AN48" sqref="AN4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576</v>
      </c>
      <c r="AO51" s="1280"/>
      <c r="AP51" s="1280"/>
      <c r="AQ51" s="1280"/>
      <c r="AR51" s="1280"/>
      <c r="AS51" s="1280"/>
      <c r="AT51" s="1280"/>
      <c r="AU51" s="1280"/>
      <c r="AV51" s="1280"/>
      <c r="AW51" s="1280"/>
      <c r="AX51" s="1280"/>
      <c r="AY51" s="1280"/>
      <c r="AZ51" s="1280"/>
      <c r="BA51" s="1280"/>
      <c r="BB51" s="1280" t="s">
        <v>577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0.6</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45.4</v>
      </c>
      <c r="CG53" s="1277"/>
      <c r="CH53" s="1277"/>
      <c r="CI53" s="1277"/>
      <c r="CJ53" s="1277"/>
      <c r="CK53" s="1277"/>
      <c r="CL53" s="1277"/>
      <c r="CM53" s="1277"/>
      <c r="CN53" s="1277">
        <v>47.9</v>
      </c>
      <c r="CO53" s="1277"/>
      <c r="CP53" s="1277"/>
      <c r="CQ53" s="1277"/>
      <c r="CR53" s="1277"/>
      <c r="CS53" s="1277"/>
      <c r="CT53" s="1277"/>
      <c r="CU53" s="1277"/>
      <c r="CV53" s="1277">
        <v>49.2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579</v>
      </c>
      <c r="AO55" s="1281"/>
      <c r="AP55" s="1281"/>
      <c r="AQ55" s="1281"/>
      <c r="AR55" s="1281"/>
      <c r="AS55" s="1281"/>
      <c r="AT55" s="1281"/>
      <c r="AU55" s="1281"/>
      <c r="AV55" s="1281"/>
      <c r="AW55" s="1281"/>
      <c r="AX55" s="1281"/>
      <c r="AY55" s="1281"/>
      <c r="AZ55" s="1281"/>
      <c r="BA55" s="1281"/>
      <c r="BB55" s="1280" t="s">
        <v>577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3" t="s">
        <v>582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576</v>
      </c>
      <c r="AO73" s="1280"/>
      <c r="AP73" s="1280"/>
      <c r="AQ73" s="1280"/>
      <c r="AR73" s="1280"/>
      <c r="AS73" s="1280"/>
      <c r="AT73" s="1280"/>
      <c r="AU73" s="1280"/>
      <c r="AV73" s="1280"/>
      <c r="AW73" s="1280"/>
      <c r="AX73" s="1280"/>
      <c r="AY73" s="1280"/>
      <c r="AZ73" s="1280"/>
      <c r="BA73" s="1280"/>
      <c r="BB73" s="1280" t="s">
        <v>577</v>
      </c>
      <c r="BC73" s="1280"/>
      <c r="BD73" s="1280"/>
      <c r="BE73" s="1280"/>
      <c r="BF73" s="1280"/>
      <c r="BG73" s="1280"/>
      <c r="BH73" s="1280"/>
      <c r="BI73" s="1280"/>
      <c r="BJ73" s="1280"/>
      <c r="BK73" s="1280"/>
      <c r="BL73" s="1280"/>
      <c r="BM73" s="1280"/>
      <c r="BN73" s="1280"/>
      <c r="BO73" s="1280"/>
      <c r="BP73" s="1277">
        <v>28.2</v>
      </c>
      <c r="BQ73" s="1277"/>
      <c r="BR73" s="1277"/>
      <c r="BS73" s="1277"/>
      <c r="BT73" s="1277"/>
      <c r="BU73" s="1277"/>
      <c r="BV73" s="1277"/>
      <c r="BW73" s="1277"/>
      <c r="BX73" s="1277">
        <v>13.5</v>
      </c>
      <c r="BY73" s="1277"/>
      <c r="BZ73" s="1277"/>
      <c r="CA73" s="1277"/>
      <c r="CB73" s="1277"/>
      <c r="CC73" s="1277"/>
      <c r="CD73" s="1277"/>
      <c r="CE73" s="1277"/>
      <c r="CF73" s="1277">
        <v>0.6</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581</v>
      </c>
      <c r="BC75" s="1280"/>
      <c r="BD75" s="1280"/>
      <c r="BE75" s="1280"/>
      <c r="BF75" s="1280"/>
      <c r="BG75" s="1280"/>
      <c r="BH75" s="1280"/>
      <c r="BI75" s="1280"/>
      <c r="BJ75" s="1280"/>
      <c r="BK75" s="1280"/>
      <c r="BL75" s="1280"/>
      <c r="BM75" s="1280"/>
      <c r="BN75" s="1280"/>
      <c r="BO75" s="1280"/>
      <c r="BP75" s="1277">
        <v>8.4</v>
      </c>
      <c r="BQ75" s="1277"/>
      <c r="BR75" s="1277"/>
      <c r="BS75" s="1277"/>
      <c r="BT75" s="1277"/>
      <c r="BU75" s="1277"/>
      <c r="BV75" s="1277"/>
      <c r="BW75" s="1277"/>
      <c r="BX75" s="1277">
        <v>7.1</v>
      </c>
      <c r="BY75" s="1277"/>
      <c r="BZ75" s="1277"/>
      <c r="CA75" s="1277"/>
      <c r="CB75" s="1277"/>
      <c r="CC75" s="1277"/>
      <c r="CD75" s="1277"/>
      <c r="CE75" s="1277"/>
      <c r="CF75" s="1277">
        <v>6.2</v>
      </c>
      <c r="CG75" s="1277"/>
      <c r="CH75" s="1277"/>
      <c r="CI75" s="1277"/>
      <c r="CJ75" s="1277"/>
      <c r="CK75" s="1277"/>
      <c r="CL75" s="1277"/>
      <c r="CM75" s="1277"/>
      <c r="CN75" s="1277">
        <v>5.8</v>
      </c>
      <c r="CO75" s="1277"/>
      <c r="CP75" s="1277"/>
      <c r="CQ75" s="1277"/>
      <c r="CR75" s="1277"/>
      <c r="CS75" s="1277"/>
      <c r="CT75" s="1277"/>
      <c r="CU75" s="1277"/>
      <c r="CV75" s="1277">
        <v>6.2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579</v>
      </c>
      <c r="AO77" s="1281"/>
      <c r="AP77" s="1281"/>
      <c r="AQ77" s="1281"/>
      <c r="AR77" s="1281"/>
      <c r="AS77" s="1281"/>
      <c r="AT77" s="1281"/>
      <c r="AU77" s="1281"/>
      <c r="AV77" s="1281"/>
      <c r="AW77" s="1281"/>
      <c r="AX77" s="1281"/>
      <c r="AY77" s="1281"/>
      <c r="AZ77" s="1281"/>
      <c r="BA77" s="1281"/>
      <c r="BB77" s="1280" t="s">
        <v>577</v>
      </c>
      <c r="BC77" s="1280"/>
      <c r="BD77" s="1280"/>
      <c r="BE77" s="1280"/>
      <c r="BF77" s="1280"/>
      <c r="BG77" s="1280"/>
      <c r="BH77" s="1280"/>
      <c r="BI77" s="1280"/>
      <c r="BJ77" s="1280"/>
      <c r="BK77" s="1280"/>
      <c r="BL77" s="1280"/>
      <c r="BM77" s="1280"/>
      <c r="BN77" s="1280"/>
      <c r="BO77" s="1280"/>
      <c r="BP77" s="1277">
        <v>44.3</v>
      </c>
      <c r="BQ77" s="1277"/>
      <c r="BR77" s="1277"/>
      <c r="BS77" s="1277"/>
      <c r="BT77" s="1277"/>
      <c r="BU77" s="1277"/>
      <c r="BV77" s="1277"/>
      <c r="BW77" s="1277"/>
      <c r="BX77" s="1277">
        <v>40.299999999999997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581</v>
      </c>
      <c r="BC79" s="1280"/>
      <c r="BD79" s="1280"/>
      <c r="BE79" s="1280"/>
      <c r="BF79" s="1280"/>
      <c r="BG79" s="1280"/>
      <c r="BH79" s="1280"/>
      <c r="BI79" s="1280"/>
      <c r="BJ79" s="1280"/>
      <c r="BK79" s="1280"/>
      <c r="BL79" s="1280"/>
      <c r="BM79" s="1280"/>
      <c r="BN79" s="1280"/>
      <c r="BO79" s="1280"/>
      <c r="BP79" s="1277">
        <v>10.6</v>
      </c>
      <c r="BQ79" s="1277"/>
      <c r="BR79" s="1277"/>
      <c r="BS79" s="1277"/>
      <c r="BT79" s="1277"/>
      <c r="BU79" s="1277"/>
      <c r="BV79" s="1277"/>
      <c r="BW79" s="1277"/>
      <c r="BX79" s="1277">
        <v>9.8000000000000007</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oC4sUFyp4geoO0U4C5LzO/xdkySsBwoxB3XfUiiiLISzDc+6AmlZGmouKgM6OTWL9WazXDlbceSjs242zHflg==" saltValue="+8wZWH65CgqtVMhiiU62h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19964-559B-4CC6-A4A4-42B368CFAF47}">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r4DtMDGgHEdc37WVILAXwT3w5m6fwfZ3BCZDO+Y1Quj0RZFKXnKvR3+RmFqUMUIHAbMZ0OchZkx4N5I0+yYxA==" saltValue="I9qffzaeacx1OzJvLaFP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F27D-8369-4F03-8BE0-FF981D14122B}">
  <sheetPr>
    <pageSetUpPr fitToPage="1"/>
  </sheetPr>
  <dimension ref="A1:DR135"/>
  <sheetViews>
    <sheetView showGridLines="0" zoomScaleNormal="100" zoomScaleSheetLayoutView="55" workbookViewId="0">
      <selection activeCell="AH105" sqref="AH10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sH3913fHQZ2Ur01rt3nFIqOwi1dJIrK8HS8LvQS2AHoN+xO8ZpoRuSifKpq8/MLlPH2QPTIFl1lBqGoKqzS1Q==" saltValue="eExvpl02Xnmb0a8vyRD7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536</v>
      </c>
      <c r="G2" s="136"/>
      <c r="H2" s="137"/>
    </row>
    <row r="3" spans="1:8" x14ac:dyDescent="0.15">
      <c r="A3" s="133" t="s">
        <v>529</v>
      </c>
      <c r="B3" s="138"/>
      <c r="C3" s="139"/>
      <c r="D3" s="140">
        <v>41656</v>
      </c>
      <c r="E3" s="141"/>
      <c r="F3" s="142">
        <v>81990</v>
      </c>
      <c r="G3" s="143"/>
      <c r="H3" s="144"/>
    </row>
    <row r="4" spans="1:8" x14ac:dyDescent="0.15">
      <c r="A4" s="145"/>
      <c r="B4" s="146"/>
      <c r="C4" s="147"/>
      <c r="D4" s="148">
        <v>27530</v>
      </c>
      <c r="E4" s="149"/>
      <c r="F4" s="150">
        <v>34482</v>
      </c>
      <c r="G4" s="151"/>
      <c r="H4" s="152"/>
    </row>
    <row r="5" spans="1:8" x14ac:dyDescent="0.15">
      <c r="A5" s="133" t="s">
        <v>531</v>
      </c>
      <c r="B5" s="138"/>
      <c r="C5" s="139"/>
      <c r="D5" s="140">
        <v>35915</v>
      </c>
      <c r="E5" s="141"/>
      <c r="F5" s="142">
        <v>87551</v>
      </c>
      <c r="G5" s="143"/>
      <c r="H5" s="144"/>
    </row>
    <row r="6" spans="1:8" x14ac:dyDescent="0.15">
      <c r="A6" s="145"/>
      <c r="B6" s="146"/>
      <c r="C6" s="147"/>
      <c r="D6" s="148">
        <v>24123</v>
      </c>
      <c r="E6" s="149"/>
      <c r="F6" s="150">
        <v>43994</v>
      </c>
      <c r="G6" s="151"/>
      <c r="H6" s="152"/>
    </row>
    <row r="7" spans="1:8" x14ac:dyDescent="0.15">
      <c r="A7" s="133" t="s">
        <v>532</v>
      </c>
      <c r="B7" s="138"/>
      <c r="C7" s="139"/>
      <c r="D7" s="140">
        <v>58475</v>
      </c>
      <c r="E7" s="141"/>
      <c r="F7" s="142">
        <v>106092</v>
      </c>
      <c r="G7" s="143"/>
      <c r="H7" s="144"/>
    </row>
    <row r="8" spans="1:8" x14ac:dyDescent="0.15">
      <c r="A8" s="145"/>
      <c r="B8" s="146"/>
      <c r="C8" s="147"/>
      <c r="D8" s="148">
        <v>32391</v>
      </c>
      <c r="E8" s="149"/>
      <c r="F8" s="150">
        <v>44299</v>
      </c>
      <c r="G8" s="151"/>
      <c r="H8" s="152"/>
    </row>
    <row r="9" spans="1:8" x14ac:dyDescent="0.15">
      <c r="A9" s="133" t="s">
        <v>533</v>
      </c>
      <c r="B9" s="138"/>
      <c r="C9" s="139"/>
      <c r="D9" s="140">
        <v>38823</v>
      </c>
      <c r="E9" s="141"/>
      <c r="F9" s="142">
        <v>78903</v>
      </c>
      <c r="G9" s="143"/>
      <c r="H9" s="144"/>
    </row>
    <row r="10" spans="1:8" x14ac:dyDescent="0.15">
      <c r="A10" s="145"/>
      <c r="B10" s="146"/>
      <c r="C10" s="147"/>
      <c r="D10" s="148">
        <v>23878</v>
      </c>
      <c r="E10" s="149"/>
      <c r="F10" s="150">
        <v>49201</v>
      </c>
      <c r="G10" s="151"/>
      <c r="H10" s="152"/>
    </row>
    <row r="11" spans="1:8" x14ac:dyDescent="0.15">
      <c r="A11" s="133" t="s">
        <v>534</v>
      </c>
      <c r="B11" s="138"/>
      <c r="C11" s="139"/>
      <c r="D11" s="140">
        <v>44527</v>
      </c>
      <c r="E11" s="141"/>
      <c r="F11" s="142">
        <v>82993</v>
      </c>
      <c r="G11" s="143"/>
      <c r="H11" s="144"/>
    </row>
    <row r="12" spans="1:8" x14ac:dyDescent="0.15">
      <c r="A12" s="145"/>
      <c r="B12" s="146"/>
      <c r="C12" s="153"/>
      <c r="D12" s="148">
        <v>35463</v>
      </c>
      <c r="E12" s="149"/>
      <c r="F12" s="150">
        <v>46787</v>
      </c>
      <c r="G12" s="151"/>
      <c r="H12" s="152"/>
    </row>
    <row r="13" spans="1:8" x14ac:dyDescent="0.15">
      <c r="A13" s="133"/>
      <c r="B13" s="138"/>
      <c r="C13" s="154"/>
      <c r="D13" s="155">
        <v>43879</v>
      </c>
      <c r="E13" s="156"/>
      <c r="F13" s="157">
        <v>87506</v>
      </c>
      <c r="G13" s="158"/>
      <c r="H13" s="144"/>
    </row>
    <row r="14" spans="1:8" x14ac:dyDescent="0.15">
      <c r="A14" s="145"/>
      <c r="B14" s="146"/>
      <c r="C14" s="147"/>
      <c r="D14" s="148">
        <v>28677</v>
      </c>
      <c r="E14" s="149"/>
      <c r="F14" s="150">
        <v>43753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17.97</v>
      </c>
      <c r="C19" s="159">
        <f>ROUND(VALUE(SUBSTITUTE(実質収支比率等に係る経年分析!G$48,"▲","-")),2)</f>
        <v>16.239999999999998</v>
      </c>
      <c r="D19" s="159">
        <f>ROUND(VALUE(SUBSTITUTE(実質収支比率等に係る経年分析!H$48,"▲","-")),2)</f>
        <v>12.32</v>
      </c>
      <c r="E19" s="159">
        <f>ROUND(VALUE(SUBSTITUTE(実質収支比率等に係る経年分析!I$48,"▲","-")),2)</f>
        <v>12.19</v>
      </c>
      <c r="F19" s="159">
        <f>ROUND(VALUE(SUBSTITUTE(実質収支比率等に係る経年分析!J$48,"▲","-")),2)</f>
        <v>9.57</v>
      </c>
    </row>
    <row r="20" spans="1:11" x14ac:dyDescent="0.15">
      <c r="A20" s="159" t="s">
        <v>48</v>
      </c>
      <c r="B20" s="159">
        <f>ROUND(VALUE(SUBSTITUTE(実質収支比率等に係る経年分析!F$47,"▲","-")),2)</f>
        <v>33.54</v>
      </c>
      <c r="C20" s="159">
        <f>ROUND(VALUE(SUBSTITUTE(実質収支比率等に係る経年分析!G$47,"▲","-")),2)</f>
        <v>36.53</v>
      </c>
      <c r="D20" s="159">
        <f>ROUND(VALUE(SUBSTITUTE(実質収支比率等に係る経年分析!H$47,"▲","-")),2)</f>
        <v>38.54</v>
      </c>
      <c r="E20" s="159">
        <f>ROUND(VALUE(SUBSTITUTE(実質収支比率等に係る経年分析!I$47,"▲","-")),2)</f>
        <v>42.13</v>
      </c>
      <c r="F20" s="159">
        <f>ROUND(VALUE(SUBSTITUTE(実質収支比率等に係る経年分析!J$47,"▲","-")),2)</f>
        <v>37.99</v>
      </c>
    </row>
    <row r="21" spans="1:11" x14ac:dyDescent="0.15">
      <c r="A21" s="159" t="s">
        <v>49</v>
      </c>
      <c r="B21" s="159">
        <f>IF(ISNUMBER(VALUE(SUBSTITUTE(実質収支比率等に係る経年分析!F$49,"▲","-"))),ROUND(VALUE(SUBSTITUTE(実質収支比率等に係る経年分析!F$49,"▲","-")),2),NA())</f>
        <v>4.4400000000000004</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-0.82</v>
      </c>
      <c r="E21" s="159">
        <f>IF(ISNUMBER(VALUE(SUBSTITUTE(実質収支比率等に係る経年分析!I$49,"▲","-"))),ROUND(VALUE(SUBSTITUTE(実質収支比率等に係る経年分析!I$49,"▲","-")),2),NA())</f>
        <v>2.4500000000000002</v>
      </c>
      <c r="F21" s="159">
        <f>IF(ISNUMBER(VALUE(SUBSTITUTE(実質収支比率等に係る経年分析!J$49,"▲","-"))),ROUND(VALUE(SUBSTITUTE(実質収支比率等に係る経年分析!J$49,"▲","-")),2),NA())</f>
        <v>-6.43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訪問看護ステーション特別会計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15">
      <c r="A31" s="160" t="str">
        <f>IF(連結実質赤字比率に係る赤字・黒字の構成分析!C$39="",NA(),連結実質赤字比率に係る赤字・黒字の構成分析!C$39)</f>
        <v>食肉センター特別会計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0.55000000000000004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4.5199999999999996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5.0599999999999996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4.2699999999999996</v>
      </c>
    </row>
    <row r="34" spans="1:16" x14ac:dyDescent="0.15">
      <c r="A34" s="160" t="str">
        <f>IF(連結実質赤字比率に係る赤字・黒字の構成分析!C$36="",NA(),連結実質赤字比率に係る赤字・黒字の構成分析!C$36)</f>
        <v>国民健康保険東庄病院事業会計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10.130000000000001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16.239999999999998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17.329999999999998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367</v>
      </c>
      <c r="E42" s="161"/>
      <c r="F42" s="161"/>
      <c r="G42" s="161">
        <f>'実質公債費比率（分子）の構造'!L$52</f>
        <v>391</v>
      </c>
      <c r="H42" s="161"/>
      <c r="I42" s="161"/>
      <c r="J42" s="161">
        <f>'実質公債費比率（分子）の構造'!M$52</f>
        <v>375</v>
      </c>
      <c r="K42" s="161"/>
      <c r="L42" s="161"/>
      <c r="M42" s="161">
        <f>'実質公債費比率（分子）の構造'!N$52</f>
        <v>379</v>
      </c>
      <c r="N42" s="161"/>
      <c r="O42" s="161"/>
      <c r="P42" s="161">
        <f>'実質公債費比率（分子）の構造'!O$52</f>
        <v>367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f>'実質公債費比率（分子）の構造'!L$50</f>
        <v>13</v>
      </c>
      <c r="F44" s="161"/>
      <c r="G44" s="161"/>
      <c r="H44" s="161">
        <f>'実質公債費比率（分子）の構造'!M$50</f>
        <v>13</v>
      </c>
      <c r="I44" s="161"/>
      <c r="J44" s="161"/>
      <c r="K44" s="161">
        <f>'実質公債費比率（分子）の構造'!N$50</f>
        <v>13</v>
      </c>
      <c r="L44" s="161"/>
      <c r="M44" s="161"/>
      <c r="N44" s="161">
        <f>'実質公債費比率（分子）の構造'!O$50</f>
        <v>13</v>
      </c>
      <c r="O44" s="161"/>
      <c r="P44" s="161"/>
    </row>
    <row r="45" spans="1:16" x14ac:dyDescent="0.15">
      <c r="A45" s="161" t="s">
        <v>59</v>
      </c>
      <c r="B45" s="161">
        <f>'実質公債費比率（分子）の構造'!K$49</f>
        <v>47</v>
      </c>
      <c r="C45" s="161"/>
      <c r="D45" s="161"/>
      <c r="E45" s="161">
        <f>'実質公債費比率（分子）の構造'!L$49</f>
        <v>50</v>
      </c>
      <c r="F45" s="161"/>
      <c r="G45" s="161"/>
      <c r="H45" s="161">
        <f>'実質公債費比率（分子）の構造'!M$49</f>
        <v>53</v>
      </c>
      <c r="I45" s="161"/>
      <c r="J45" s="161"/>
      <c r="K45" s="161">
        <f>'実質公債費比率（分子）の構造'!N$49</f>
        <v>86</v>
      </c>
      <c r="L45" s="161"/>
      <c r="M45" s="161"/>
      <c r="N45" s="161">
        <f>'実質公債費比率（分子）の構造'!O$49</f>
        <v>95</v>
      </c>
      <c r="O45" s="161"/>
      <c r="P45" s="161"/>
    </row>
    <row r="46" spans="1:16" x14ac:dyDescent="0.15">
      <c r="A46" s="161" t="s">
        <v>60</v>
      </c>
      <c r="B46" s="161">
        <f>'実質公債費比率（分子）の構造'!K$48</f>
        <v>61</v>
      </c>
      <c r="C46" s="161"/>
      <c r="D46" s="161"/>
      <c r="E46" s="161">
        <f>'実質公債費比率（分子）の構造'!L$48</f>
        <v>43</v>
      </c>
      <c r="F46" s="161"/>
      <c r="G46" s="161"/>
      <c r="H46" s="161">
        <f>'実質公債費比率（分子）の構造'!M$48</f>
        <v>42</v>
      </c>
      <c r="I46" s="161"/>
      <c r="J46" s="161"/>
      <c r="K46" s="161">
        <f>'実質公債費比率（分子）の構造'!N$48</f>
        <v>40</v>
      </c>
      <c r="L46" s="161"/>
      <c r="M46" s="161"/>
      <c r="N46" s="161">
        <f>'実質公債費比率（分子）の構造'!O$48</f>
        <v>34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491</v>
      </c>
      <c r="C49" s="161"/>
      <c r="D49" s="161"/>
      <c r="E49" s="161">
        <f>'実質公債費比率（分子）の構造'!L$45</f>
        <v>469</v>
      </c>
      <c r="F49" s="161"/>
      <c r="G49" s="161"/>
      <c r="H49" s="161">
        <f>'実質公債費比率（分子）の構造'!M$45</f>
        <v>453</v>
      </c>
      <c r="I49" s="161"/>
      <c r="J49" s="161"/>
      <c r="K49" s="161">
        <f>'実質公債費比率（分子）の構造'!N$45</f>
        <v>435</v>
      </c>
      <c r="L49" s="161"/>
      <c r="M49" s="161"/>
      <c r="N49" s="161">
        <f>'実質公債費比率（分子）の構造'!O$45</f>
        <v>448</v>
      </c>
      <c r="O49" s="161"/>
      <c r="P49" s="161"/>
    </row>
    <row r="50" spans="1:16" x14ac:dyDescent="0.15">
      <c r="A50" s="161" t="s">
        <v>64</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184</v>
      </c>
      <c r="G50" s="161" t="e">
        <f>NA()</f>
        <v>#N/A</v>
      </c>
      <c r="H50" s="161" t="e">
        <f>NA()</f>
        <v>#N/A</v>
      </c>
      <c r="I50" s="161">
        <f>IF(ISNUMBER('実質公債費比率（分子）の構造'!M$53),'実質公債費比率（分子）の構造'!M$53,NA())</f>
        <v>186</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223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4102</v>
      </c>
      <c r="E56" s="160"/>
      <c r="F56" s="160"/>
      <c r="G56" s="160">
        <f>'将来負担比率（分子）の構造'!J$52</f>
        <v>4003</v>
      </c>
      <c r="H56" s="160"/>
      <c r="I56" s="160"/>
      <c r="J56" s="160">
        <f>'将来負担比率（分子）の構造'!K$52</f>
        <v>4108</v>
      </c>
      <c r="K56" s="160"/>
      <c r="L56" s="160"/>
      <c r="M56" s="160">
        <f>'将来負担比率（分子）の構造'!L$52</f>
        <v>3721</v>
      </c>
      <c r="N56" s="160"/>
      <c r="O56" s="160"/>
      <c r="P56" s="160">
        <f>'将来負担比率（分子）の構造'!M$52</f>
        <v>4045</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1564</v>
      </c>
      <c r="E58" s="160"/>
      <c r="F58" s="160"/>
      <c r="G58" s="160">
        <f>'将来負担比率（分子）の構造'!J$50</f>
        <v>1638</v>
      </c>
      <c r="H58" s="160"/>
      <c r="I58" s="160"/>
      <c r="J58" s="160">
        <f>'将来負担比率（分子）の構造'!K$50</f>
        <v>1761</v>
      </c>
      <c r="K58" s="160"/>
      <c r="L58" s="160"/>
      <c r="M58" s="160">
        <f>'将来負担比率（分子）の構造'!L$50</f>
        <v>1929</v>
      </c>
      <c r="N58" s="160"/>
      <c r="O58" s="160"/>
      <c r="P58" s="160">
        <f>'将来負担比率（分子）の構造'!M$50</f>
        <v>1991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1483</v>
      </c>
      <c r="C62" s="160"/>
      <c r="D62" s="160"/>
      <c r="E62" s="160">
        <f>'将来負担比率（分子）の構造'!J$45</f>
        <v>1373</v>
      </c>
      <c r="F62" s="160"/>
      <c r="G62" s="160"/>
      <c r="H62" s="160">
        <f>'将来負担比率（分子）の構造'!K$45</f>
        <v>1333</v>
      </c>
      <c r="I62" s="160"/>
      <c r="J62" s="160"/>
      <c r="K62" s="160">
        <f>'将来負担比率（分子）の構造'!L$45</f>
        <v>1238</v>
      </c>
      <c r="L62" s="160"/>
      <c r="M62" s="160"/>
      <c r="N62" s="160">
        <f>'将来負担比率（分子）の構造'!M$45</f>
        <v>1184</v>
      </c>
      <c r="O62" s="160"/>
      <c r="P62" s="160"/>
    </row>
    <row r="63" spans="1:16" x14ac:dyDescent="0.15">
      <c r="A63" s="160" t="s">
        <v>27</v>
      </c>
      <c r="B63" s="160">
        <f>'将来負担比率（分子）の構造'!I$44</f>
        <v>453</v>
      </c>
      <c r="C63" s="160"/>
      <c r="D63" s="160"/>
      <c r="E63" s="160">
        <f>'将来負担比率（分子）の構造'!J$44</f>
        <v>465</v>
      </c>
      <c r="F63" s="160"/>
      <c r="G63" s="160"/>
      <c r="H63" s="160">
        <f>'将来負担比率（分子）の構造'!K$44</f>
        <v>596</v>
      </c>
      <c r="I63" s="160"/>
      <c r="J63" s="160"/>
      <c r="K63" s="160">
        <f>'将来負担比率（分子）の構造'!L$44</f>
        <v>580</v>
      </c>
      <c r="L63" s="160"/>
      <c r="M63" s="160"/>
      <c r="N63" s="160">
        <f>'将来負担比率（分子）の構造'!M$44</f>
        <v>561</v>
      </c>
      <c r="O63" s="160"/>
      <c r="P63" s="160"/>
    </row>
    <row r="64" spans="1:16" x14ac:dyDescent="0.15">
      <c r="A64" s="160" t="s">
        <v>26</v>
      </c>
      <c r="B64" s="160">
        <f>'将来負担比率（分子）の構造'!I$43</f>
        <v>637</v>
      </c>
      <c r="C64" s="160"/>
      <c r="D64" s="160"/>
      <c r="E64" s="160">
        <f>'将来負担比率（分子）の構造'!J$43</f>
        <v>537</v>
      </c>
      <c r="F64" s="160"/>
      <c r="G64" s="160"/>
      <c r="H64" s="160">
        <f>'将来負担比率（分子）の構造'!K$43</f>
        <v>442</v>
      </c>
      <c r="I64" s="160"/>
      <c r="J64" s="160"/>
      <c r="K64" s="160">
        <f>'将来負担比率（分子）の構造'!L$43</f>
        <v>377</v>
      </c>
      <c r="L64" s="160"/>
      <c r="M64" s="160"/>
      <c r="N64" s="160">
        <f>'将来負担比率（分子）の構造'!M$43</f>
        <v>473</v>
      </c>
      <c r="O64" s="160"/>
      <c r="P64" s="160"/>
    </row>
    <row r="65" spans="1:16" x14ac:dyDescent="0.15">
      <c r="A65" s="160" t="s">
        <v>25</v>
      </c>
      <c r="B65" s="160" t="str">
        <f>'将来負担比率（分子）の構造'!I$42</f>
        <v>-</v>
      </c>
      <c r="C65" s="160"/>
      <c r="D65" s="160"/>
      <c r="E65" s="160">
        <f>'将来負担比率（分子）の構造'!J$42</f>
        <v>13</v>
      </c>
      <c r="F65" s="160"/>
      <c r="G65" s="160"/>
      <c r="H65" s="160">
        <f>'将来負担比率（分子）の構造'!K$42</f>
        <v>13</v>
      </c>
      <c r="I65" s="160"/>
      <c r="J65" s="160"/>
      <c r="K65" s="160">
        <f>'将来負担比率（分子）の構造'!L$42</f>
        <v>13</v>
      </c>
      <c r="L65" s="160"/>
      <c r="M65" s="160"/>
      <c r="N65" s="160">
        <f>'将来負担比率（分子）の構造'!M$42</f>
        <v>13</v>
      </c>
      <c r="O65" s="160"/>
      <c r="P65" s="160"/>
    </row>
    <row r="66" spans="1:16" x14ac:dyDescent="0.15">
      <c r="A66" s="160" t="s">
        <v>24</v>
      </c>
      <c r="B66" s="160">
        <f>'将来負担比率（分子）の構造'!I$41</f>
        <v>4004</v>
      </c>
      <c r="C66" s="160"/>
      <c r="D66" s="160"/>
      <c r="E66" s="160">
        <f>'将来負担比率（分子）の構造'!J$41</f>
        <v>3684</v>
      </c>
      <c r="F66" s="160"/>
      <c r="G66" s="160"/>
      <c r="H66" s="160">
        <f>'将来負担比率（分子）の構造'!K$41</f>
        <v>3505</v>
      </c>
      <c r="I66" s="160"/>
      <c r="J66" s="160"/>
      <c r="K66" s="160">
        <f>'将来負担比率（分子）の構造'!L$41</f>
        <v>3278</v>
      </c>
      <c r="L66" s="160"/>
      <c r="M66" s="160"/>
      <c r="N66" s="160">
        <f>'将来負担比率（分子）の構造'!M$41</f>
        <v>3177</v>
      </c>
      <c r="O66" s="160"/>
      <c r="P66" s="160"/>
    </row>
    <row r="67" spans="1:16" x14ac:dyDescent="0.15">
      <c r="A67" s="160" t="s">
        <v>68</v>
      </c>
      <c r="B67" s="160" t="e">
        <f>NA()</f>
        <v>#N/A</v>
      </c>
      <c r="C67" s="160">
        <f>IF(ISNUMBER('将来負担比率（分子）の構造'!I$53), IF('将来負担比率（分子）の構造'!I$53 &lt; 0, 0, '将来負担比率（分子）の構造'!I$53), NA())</f>
        <v>911</v>
      </c>
      <c r="D67" s="160" t="e">
        <f>NA()</f>
        <v>#N/A</v>
      </c>
      <c r="E67" s="160" t="e">
        <f>NA()</f>
        <v>#N/A</v>
      </c>
      <c r="F67" s="160">
        <f>IF(ISNUMBER('将来負担比率（分子）の構造'!J$53), IF('将来負担比率（分子）の構造'!J$53 &lt; 0, 0, '将来負担比率（分子）の構造'!J$53), NA())</f>
        <v>431</v>
      </c>
      <c r="G67" s="160" t="e">
        <f>NA()</f>
        <v>#N/A</v>
      </c>
      <c r="H67" s="160" t="e">
        <f>NA()</f>
        <v>#N/A</v>
      </c>
      <c r="I67" s="160">
        <f>IF(ISNUMBER('将来負担比率（分子）の構造'!K$53), IF('将来負担比率（分子）の構造'!K$53 &lt; 0, 0, '将来負担比率（分子）の構造'!K$53), NA())</f>
        <v>20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1405</v>
      </c>
      <c r="C72" s="164">
        <f>基金残高に係る経年分析!G55</f>
        <v>1506</v>
      </c>
      <c r="D72" s="164">
        <f>基金残高に係る経年分析!H55</f>
        <v>1366</v>
      </c>
    </row>
    <row r="73" spans="1:16" x14ac:dyDescent="0.15">
      <c r="A73" s="163" t="s">
        <v>71</v>
      </c>
      <c r="B73" s="164">
        <f>基金残高に係る経年分析!F56</f>
        <v>0</v>
      </c>
      <c r="C73" s="164">
        <f>基金残高に係る経年分析!G56</f>
        <v>0</v>
      </c>
      <c r="D73" s="164">
        <f>基金残高に係る経年分析!H56</f>
        <v>50</v>
      </c>
    </row>
    <row r="74" spans="1:16" x14ac:dyDescent="0.15">
      <c r="A74" s="163" t="s">
        <v>72</v>
      </c>
      <c r="B74" s="164">
        <f>基金残高に係る経年分析!F57</f>
        <v>107</v>
      </c>
      <c r="C74" s="164">
        <f>基金残高に係る経年分析!G57</f>
        <v>102</v>
      </c>
      <c r="D74" s="164">
        <f>基金残高に係る経年分析!H57</f>
        <v>198</v>
      </c>
    </row>
  </sheetData>
  <sheetProtection algorithmName="SHA-512" hashValue="tQR6unn+Jqc8VXqhJ+iZ7AvMRaEwQGNI3+O8LI74HbN9f95Q91XA+Cpq/SQwHtKvWsvIKPn9l6U1XT5XhFlSbw==" saltValue="PzeEPm0Jg6aM+XfGZG6I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1467640</v>
      </c>
      <c r="S5" s="707"/>
      <c r="T5" s="707"/>
      <c r="U5" s="707"/>
      <c r="V5" s="707"/>
      <c r="W5" s="707"/>
      <c r="X5" s="707"/>
      <c r="Y5" s="753"/>
      <c r="Z5" s="771">
        <v>26.9</v>
      </c>
      <c r="AA5" s="771"/>
      <c r="AB5" s="771"/>
      <c r="AC5" s="771"/>
      <c r="AD5" s="772">
        <v>1467640</v>
      </c>
      <c r="AE5" s="772"/>
      <c r="AF5" s="772"/>
      <c r="AG5" s="772"/>
      <c r="AH5" s="772"/>
      <c r="AI5" s="772"/>
      <c r="AJ5" s="772"/>
      <c r="AK5" s="772"/>
      <c r="AL5" s="754">
        <v>43</v>
      </c>
      <c r="AM5" s="723"/>
      <c r="AN5" s="723"/>
      <c r="AO5" s="755"/>
      <c r="AP5" s="740" t="s">
        <v>218</v>
      </c>
      <c r="AQ5" s="741"/>
      <c r="AR5" s="741"/>
      <c r="AS5" s="741"/>
      <c r="AT5" s="741"/>
      <c r="AU5" s="741"/>
      <c r="AV5" s="741"/>
      <c r="AW5" s="741"/>
      <c r="AX5" s="741"/>
      <c r="AY5" s="741"/>
      <c r="AZ5" s="741"/>
      <c r="BA5" s="741"/>
      <c r="BB5" s="741"/>
      <c r="BC5" s="741"/>
      <c r="BD5" s="741"/>
      <c r="BE5" s="741"/>
      <c r="BF5" s="742"/>
      <c r="BG5" s="641">
        <v>1467640</v>
      </c>
      <c r="BH5" s="644"/>
      <c r="BI5" s="644"/>
      <c r="BJ5" s="644"/>
      <c r="BK5" s="644"/>
      <c r="BL5" s="644"/>
      <c r="BM5" s="644"/>
      <c r="BN5" s="645"/>
      <c r="BO5" s="703">
        <v>100</v>
      </c>
      <c r="BP5" s="703"/>
      <c r="BQ5" s="703"/>
      <c r="BR5" s="703"/>
      <c r="BS5" s="704" t="s">
        <v>130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74922</v>
      </c>
      <c r="S6" s="644"/>
      <c r="T6" s="644"/>
      <c r="U6" s="644"/>
      <c r="V6" s="644"/>
      <c r="W6" s="644"/>
      <c r="X6" s="644"/>
      <c r="Y6" s="645"/>
      <c r="Z6" s="703">
        <v>1.4</v>
      </c>
      <c r="AA6" s="703"/>
      <c r="AB6" s="703"/>
      <c r="AC6" s="703"/>
      <c r="AD6" s="704">
        <v>74922</v>
      </c>
      <c r="AE6" s="704"/>
      <c r="AF6" s="704"/>
      <c r="AG6" s="704"/>
      <c r="AH6" s="704"/>
      <c r="AI6" s="704"/>
      <c r="AJ6" s="704"/>
      <c r="AK6" s="704"/>
      <c r="AL6" s="646">
        <v>2.2000000000000002</v>
      </c>
      <c r="AM6" s="647"/>
      <c r="AN6" s="647"/>
      <c r="AO6" s="705"/>
      <c r="AP6" s="638" t="s">
        <v>223</v>
      </c>
      <c r="AQ6" s="639"/>
      <c r="AR6" s="639"/>
      <c r="AS6" s="639"/>
      <c r="AT6" s="639"/>
      <c r="AU6" s="639"/>
      <c r="AV6" s="639"/>
      <c r="AW6" s="639"/>
      <c r="AX6" s="639"/>
      <c r="AY6" s="639"/>
      <c r="AZ6" s="639"/>
      <c r="BA6" s="639"/>
      <c r="BB6" s="639"/>
      <c r="BC6" s="639"/>
      <c r="BD6" s="639"/>
      <c r="BE6" s="639"/>
      <c r="BF6" s="640"/>
      <c r="BG6" s="641">
        <v>1467640</v>
      </c>
      <c r="BH6" s="644"/>
      <c r="BI6" s="644"/>
      <c r="BJ6" s="644"/>
      <c r="BK6" s="644"/>
      <c r="BL6" s="644"/>
      <c r="BM6" s="644"/>
      <c r="BN6" s="645"/>
      <c r="BO6" s="703">
        <v>100</v>
      </c>
      <c r="BP6" s="703"/>
      <c r="BQ6" s="703"/>
      <c r="BR6" s="703"/>
      <c r="BS6" s="704" t="s">
        <v>138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81573</v>
      </c>
      <c r="CS6" s="644"/>
      <c r="CT6" s="644"/>
      <c r="CU6" s="644"/>
      <c r="CV6" s="644"/>
      <c r="CW6" s="644"/>
      <c r="CX6" s="644"/>
      <c r="CY6" s="645"/>
      <c r="CZ6" s="754">
        <v>1.6</v>
      </c>
      <c r="DA6" s="723"/>
      <c r="DB6" s="723"/>
      <c r="DC6" s="757"/>
      <c r="DD6" s="649" t="s">
        <v>138</v>
      </c>
      <c r="DE6" s="644"/>
      <c r="DF6" s="644"/>
      <c r="DG6" s="644"/>
      <c r="DH6" s="644"/>
      <c r="DI6" s="644"/>
      <c r="DJ6" s="644"/>
      <c r="DK6" s="644"/>
      <c r="DL6" s="644"/>
      <c r="DM6" s="644"/>
      <c r="DN6" s="644"/>
      <c r="DO6" s="644"/>
      <c r="DP6" s="645"/>
      <c r="DQ6" s="649">
        <v>81573</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1012</v>
      </c>
      <c r="S7" s="644"/>
      <c r="T7" s="644"/>
      <c r="U7" s="644"/>
      <c r="V7" s="644"/>
      <c r="W7" s="644"/>
      <c r="X7" s="644"/>
      <c r="Y7" s="645"/>
      <c r="Z7" s="703">
        <v>0</v>
      </c>
      <c r="AA7" s="703"/>
      <c r="AB7" s="703"/>
      <c r="AC7" s="703"/>
      <c r="AD7" s="704">
        <v>1012</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685825</v>
      </c>
      <c r="BH7" s="644"/>
      <c r="BI7" s="644"/>
      <c r="BJ7" s="644"/>
      <c r="BK7" s="644"/>
      <c r="BL7" s="644"/>
      <c r="BM7" s="644"/>
      <c r="BN7" s="645"/>
      <c r="BO7" s="703">
        <v>46.7</v>
      </c>
      <c r="BP7" s="703"/>
      <c r="BQ7" s="703"/>
      <c r="BR7" s="703"/>
      <c r="BS7" s="704" t="s">
        <v>227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766416</v>
      </c>
      <c r="CS7" s="644"/>
      <c r="CT7" s="644"/>
      <c r="CU7" s="644"/>
      <c r="CV7" s="644"/>
      <c r="CW7" s="644"/>
      <c r="CX7" s="644"/>
      <c r="CY7" s="645"/>
      <c r="CZ7" s="703">
        <v>15.4</v>
      </c>
      <c r="DA7" s="703"/>
      <c r="DB7" s="703"/>
      <c r="DC7" s="703"/>
      <c r="DD7" s="649">
        <v>12704</v>
      </c>
      <c r="DE7" s="644"/>
      <c r="DF7" s="644"/>
      <c r="DG7" s="644"/>
      <c r="DH7" s="644"/>
      <c r="DI7" s="644"/>
      <c r="DJ7" s="644"/>
      <c r="DK7" s="644"/>
      <c r="DL7" s="644"/>
      <c r="DM7" s="644"/>
      <c r="DN7" s="644"/>
      <c r="DO7" s="644"/>
      <c r="DP7" s="645"/>
      <c r="DQ7" s="649">
        <v>707605</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8229</v>
      </c>
      <c r="S8" s="644"/>
      <c r="T8" s="644"/>
      <c r="U8" s="644"/>
      <c r="V8" s="644"/>
      <c r="W8" s="644"/>
      <c r="X8" s="644"/>
      <c r="Y8" s="645"/>
      <c r="Z8" s="703">
        <v>0.2</v>
      </c>
      <c r="AA8" s="703"/>
      <c r="AB8" s="703"/>
      <c r="AC8" s="703"/>
      <c r="AD8" s="704">
        <v>8229</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18588</v>
      </c>
      <c r="BH8" s="644"/>
      <c r="BI8" s="644"/>
      <c r="BJ8" s="644"/>
      <c r="BK8" s="644"/>
      <c r="BL8" s="644"/>
      <c r="BM8" s="644"/>
      <c r="BN8" s="645"/>
      <c r="BO8" s="703">
        <v>1.3</v>
      </c>
      <c r="BP8" s="703"/>
      <c r="BQ8" s="703"/>
      <c r="BR8" s="703"/>
      <c r="BS8" s="649" t="s">
        <v>138</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1431970</v>
      </c>
      <c r="CS8" s="644"/>
      <c r="CT8" s="644"/>
      <c r="CU8" s="644"/>
      <c r="CV8" s="644"/>
      <c r="CW8" s="644"/>
      <c r="CX8" s="644"/>
      <c r="CY8" s="645"/>
      <c r="CZ8" s="703">
        <v>28.7</v>
      </c>
      <c r="DA8" s="703"/>
      <c r="DB8" s="703"/>
      <c r="DC8" s="703"/>
      <c r="DD8" s="649" t="s">
        <v>130</v>
      </c>
      <c r="DE8" s="644"/>
      <c r="DF8" s="644"/>
      <c r="DG8" s="644"/>
      <c r="DH8" s="644"/>
      <c r="DI8" s="644"/>
      <c r="DJ8" s="644"/>
      <c r="DK8" s="644"/>
      <c r="DL8" s="644"/>
      <c r="DM8" s="644"/>
      <c r="DN8" s="644"/>
      <c r="DO8" s="644"/>
      <c r="DP8" s="645"/>
      <c r="DQ8" s="649">
        <v>773358</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9609</v>
      </c>
      <c r="S9" s="644"/>
      <c r="T9" s="644"/>
      <c r="U9" s="644"/>
      <c r="V9" s="644"/>
      <c r="W9" s="644"/>
      <c r="X9" s="644"/>
      <c r="Y9" s="645"/>
      <c r="Z9" s="703">
        <v>0.2</v>
      </c>
      <c r="AA9" s="703"/>
      <c r="AB9" s="703"/>
      <c r="AC9" s="703"/>
      <c r="AD9" s="704">
        <v>9609</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601744</v>
      </c>
      <c r="BH9" s="644"/>
      <c r="BI9" s="644"/>
      <c r="BJ9" s="644"/>
      <c r="BK9" s="644"/>
      <c r="BL9" s="644"/>
      <c r="BM9" s="644"/>
      <c r="BN9" s="645"/>
      <c r="BO9" s="703">
        <v>41</v>
      </c>
      <c r="BP9" s="703"/>
      <c r="BQ9" s="703"/>
      <c r="BR9" s="703"/>
      <c r="BS9" s="649" t="s">
        <v>130</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636262</v>
      </c>
      <c r="CS9" s="644"/>
      <c r="CT9" s="644"/>
      <c r="CU9" s="644"/>
      <c r="CV9" s="644"/>
      <c r="CW9" s="644"/>
      <c r="CX9" s="644"/>
      <c r="CY9" s="645"/>
      <c r="CZ9" s="703">
        <v>12.8</v>
      </c>
      <c r="DA9" s="703"/>
      <c r="DB9" s="703"/>
      <c r="DC9" s="703"/>
      <c r="DD9" s="649">
        <v>22088</v>
      </c>
      <c r="DE9" s="644"/>
      <c r="DF9" s="644"/>
      <c r="DG9" s="644"/>
      <c r="DH9" s="644"/>
      <c r="DI9" s="644"/>
      <c r="DJ9" s="644"/>
      <c r="DK9" s="644"/>
      <c r="DL9" s="644"/>
      <c r="DM9" s="644"/>
      <c r="DN9" s="644"/>
      <c r="DO9" s="644"/>
      <c r="DP9" s="645"/>
      <c r="DQ9" s="649">
        <v>560957</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130</v>
      </c>
      <c r="AA10" s="703"/>
      <c r="AB10" s="703"/>
      <c r="AC10" s="703"/>
      <c r="AD10" s="704" t="s">
        <v>227</v>
      </c>
      <c r="AE10" s="704"/>
      <c r="AF10" s="704"/>
      <c r="AG10" s="704"/>
      <c r="AH10" s="704"/>
      <c r="AI10" s="704"/>
      <c r="AJ10" s="704"/>
      <c r="AK10" s="704"/>
      <c r="AL10" s="646" t="s">
        <v>130</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19966</v>
      </c>
      <c r="BH10" s="644"/>
      <c r="BI10" s="644"/>
      <c r="BJ10" s="644"/>
      <c r="BK10" s="644"/>
      <c r="BL10" s="644"/>
      <c r="BM10" s="644"/>
      <c r="BN10" s="645"/>
      <c r="BO10" s="703">
        <v>1.4</v>
      </c>
      <c r="BP10" s="703"/>
      <c r="BQ10" s="703"/>
      <c r="BR10" s="703"/>
      <c r="BS10" s="649" t="s">
        <v>130</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130</v>
      </c>
      <c r="CS10" s="644"/>
      <c r="CT10" s="644"/>
      <c r="CU10" s="644"/>
      <c r="CV10" s="644"/>
      <c r="CW10" s="644"/>
      <c r="CX10" s="644"/>
      <c r="CY10" s="645"/>
      <c r="CZ10" s="703" t="s">
        <v>130</v>
      </c>
      <c r="DA10" s="703"/>
      <c r="DB10" s="703"/>
      <c r="DC10" s="703"/>
      <c r="DD10" s="649" t="s">
        <v>227</v>
      </c>
      <c r="DE10" s="644"/>
      <c r="DF10" s="644"/>
      <c r="DG10" s="644"/>
      <c r="DH10" s="644"/>
      <c r="DI10" s="644"/>
      <c r="DJ10" s="644"/>
      <c r="DK10" s="644"/>
      <c r="DL10" s="644"/>
      <c r="DM10" s="644"/>
      <c r="DN10" s="644"/>
      <c r="DO10" s="644"/>
      <c r="DP10" s="645"/>
      <c r="DQ10" s="649" t="s">
        <v>138</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227</v>
      </c>
      <c r="AA11" s="703"/>
      <c r="AB11" s="703"/>
      <c r="AC11" s="703"/>
      <c r="AD11" s="704" t="s">
        <v>130</v>
      </c>
      <c r="AE11" s="704"/>
      <c r="AF11" s="704"/>
      <c r="AG11" s="704"/>
      <c r="AH11" s="704"/>
      <c r="AI11" s="704"/>
      <c r="AJ11" s="704"/>
      <c r="AK11" s="704"/>
      <c r="AL11" s="646" t="s">
        <v>227</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45527</v>
      </c>
      <c r="BH11" s="644"/>
      <c r="BI11" s="644"/>
      <c r="BJ11" s="644"/>
      <c r="BK11" s="644"/>
      <c r="BL11" s="644"/>
      <c r="BM11" s="644"/>
      <c r="BN11" s="645"/>
      <c r="BO11" s="703">
        <v>3.1</v>
      </c>
      <c r="BP11" s="703"/>
      <c r="BQ11" s="703"/>
      <c r="BR11" s="703"/>
      <c r="BS11" s="649" t="s">
        <v>130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273911</v>
      </c>
      <c r="CS11" s="644"/>
      <c r="CT11" s="644"/>
      <c r="CU11" s="644"/>
      <c r="CV11" s="644"/>
      <c r="CW11" s="644"/>
      <c r="CX11" s="644"/>
      <c r="CY11" s="645"/>
      <c r="CZ11" s="703">
        <v>5.5</v>
      </c>
      <c r="DA11" s="703"/>
      <c r="DB11" s="703"/>
      <c r="DC11" s="703"/>
      <c r="DD11" s="649">
        <v>81671</v>
      </c>
      <c r="DE11" s="644"/>
      <c r="DF11" s="644"/>
      <c r="DG11" s="644"/>
      <c r="DH11" s="644"/>
      <c r="DI11" s="644"/>
      <c r="DJ11" s="644"/>
      <c r="DK11" s="644"/>
      <c r="DL11" s="644"/>
      <c r="DM11" s="644"/>
      <c r="DN11" s="644"/>
      <c r="DO11" s="644"/>
      <c r="DP11" s="645"/>
      <c r="DQ11" s="649">
        <v>205365</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216792</v>
      </c>
      <c r="S12" s="644"/>
      <c r="T12" s="644"/>
      <c r="U12" s="644"/>
      <c r="V12" s="644"/>
      <c r="W12" s="644"/>
      <c r="X12" s="644"/>
      <c r="Y12" s="645"/>
      <c r="Z12" s="703">
        <v>4</v>
      </c>
      <c r="AA12" s="703"/>
      <c r="AB12" s="703"/>
      <c r="AC12" s="703"/>
      <c r="AD12" s="704">
        <v>216792</v>
      </c>
      <c r="AE12" s="704"/>
      <c r="AF12" s="704"/>
      <c r="AG12" s="704"/>
      <c r="AH12" s="704"/>
      <c r="AI12" s="704"/>
      <c r="AJ12" s="704"/>
      <c r="AK12" s="704"/>
      <c r="AL12" s="646">
        <v>6.4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674713</v>
      </c>
      <c r="BH12" s="644"/>
      <c r="BI12" s="644"/>
      <c r="BJ12" s="644"/>
      <c r="BK12" s="644"/>
      <c r="BL12" s="644"/>
      <c r="BM12" s="644"/>
      <c r="BN12" s="645"/>
      <c r="BO12" s="703">
        <v>46</v>
      </c>
      <c r="BP12" s="703"/>
      <c r="BQ12" s="703"/>
      <c r="BR12" s="703"/>
      <c r="BS12" s="649" t="s">
        <v>227</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99325</v>
      </c>
      <c r="CS12" s="644"/>
      <c r="CT12" s="644"/>
      <c r="CU12" s="644"/>
      <c r="CV12" s="644"/>
      <c r="CW12" s="644"/>
      <c r="CX12" s="644"/>
      <c r="CY12" s="645"/>
      <c r="CZ12" s="703">
        <v>2</v>
      </c>
      <c r="DA12" s="703"/>
      <c r="DB12" s="703"/>
      <c r="DC12" s="703"/>
      <c r="DD12" s="649">
        <v>31395</v>
      </c>
      <c r="DE12" s="644"/>
      <c r="DF12" s="644"/>
      <c r="DG12" s="644"/>
      <c r="DH12" s="644"/>
      <c r="DI12" s="644"/>
      <c r="DJ12" s="644"/>
      <c r="DK12" s="644"/>
      <c r="DL12" s="644"/>
      <c r="DM12" s="644"/>
      <c r="DN12" s="644"/>
      <c r="DO12" s="644"/>
      <c r="DP12" s="645"/>
      <c r="DQ12" s="649">
        <v>53085</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11971</v>
      </c>
      <c r="S13" s="644"/>
      <c r="T13" s="644"/>
      <c r="U13" s="644"/>
      <c r="V13" s="644"/>
      <c r="W13" s="644"/>
      <c r="X13" s="644"/>
      <c r="Y13" s="645"/>
      <c r="Z13" s="703">
        <v>0.2</v>
      </c>
      <c r="AA13" s="703"/>
      <c r="AB13" s="703"/>
      <c r="AC13" s="703"/>
      <c r="AD13" s="704">
        <v>11971</v>
      </c>
      <c r="AE13" s="704"/>
      <c r="AF13" s="704"/>
      <c r="AG13" s="704"/>
      <c r="AH13" s="704"/>
      <c r="AI13" s="704"/>
      <c r="AJ13" s="704"/>
      <c r="AK13" s="704"/>
      <c r="AL13" s="646">
        <v>0.4</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674713</v>
      </c>
      <c r="BH13" s="644"/>
      <c r="BI13" s="644"/>
      <c r="BJ13" s="644"/>
      <c r="BK13" s="644"/>
      <c r="BL13" s="644"/>
      <c r="BM13" s="644"/>
      <c r="BN13" s="645"/>
      <c r="BO13" s="703">
        <v>46</v>
      </c>
      <c r="BP13" s="703"/>
      <c r="BQ13" s="703"/>
      <c r="BR13" s="703"/>
      <c r="BS13" s="649" t="s">
        <v>138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357423</v>
      </c>
      <c r="CS13" s="644"/>
      <c r="CT13" s="644"/>
      <c r="CU13" s="644"/>
      <c r="CV13" s="644"/>
      <c r="CW13" s="644"/>
      <c r="CX13" s="644"/>
      <c r="CY13" s="645"/>
      <c r="CZ13" s="703">
        <v>7.2</v>
      </c>
      <c r="DA13" s="703"/>
      <c r="DB13" s="703"/>
      <c r="DC13" s="703"/>
      <c r="DD13" s="649">
        <v>311664</v>
      </c>
      <c r="DE13" s="644"/>
      <c r="DF13" s="644"/>
      <c r="DG13" s="644"/>
      <c r="DH13" s="644"/>
      <c r="DI13" s="644"/>
      <c r="DJ13" s="644"/>
      <c r="DK13" s="644"/>
      <c r="DL13" s="644"/>
      <c r="DM13" s="644"/>
      <c r="DN13" s="644"/>
      <c r="DO13" s="644"/>
      <c r="DP13" s="645"/>
      <c r="DQ13" s="649">
        <v>338533</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227</v>
      </c>
      <c r="S14" s="644"/>
      <c r="T14" s="644"/>
      <c r="U14" s="644"/>
      <c r="V14" s="644"/>
      <c r="W14" s="644"/>
      <c r="X14" s="644"/>
      <c r="Y14" s="645"/>
      <c r="Z14" s="703" t="s">
        <v>227</v>
      </c>
      <c r="AA14" s="703"/>
      <c r="AB14" s="703"/>
      <c r="AC14" s="703"/>
      <c r="AD14" s="704" t="s">
        <v>227</v>
      </c>
      <c r="AE14" s="704"/>
      <c r="AF14" s="704"/>
      <c r="AG14" s="704"/>
      <c r="AH14" s="704"/>
      <c r="AI14" s="704"/>
      <c r="AJ14" s="704"/>
      <c r="AK14" s="704"/>
      <c r="AL14" s="646" t="s">
        <v>227</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43647</v>
      </c>
      <c r="BH14" s="644"/>
      <c r="BI14" s="644"/>
      <c r="BJ14" s="644"/>
      <c r="BK14" s="644"/>
      <c r="BL14" s="644"/>
      <c r="BM14" s="644"/>
      <c r="BN14" s="645"/>
      <c r="BO14" s="703">
        <v>3</v>
      </c>
      <c r="BP14" s="703"/>
      <c r="BQ14" s="703"/>
      <c r="BR14" s="703"/>
      <c r="BS14" s="649" t="s">
        <v>130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261106</v>
      </c>
      <c r="CS14" s="644"/>
      <c r="CT14" s="644"/>
      <c r="CU14" s="644"/>
      <c r="CV14" s="644"/>
      <c r="CW14" s="644"/>
      <c r="CX14" s="644"/>
      <c r="CY14" s="645"/>
      <c r="CZ14" s="703">
        <v>5.2</v>
      </c>
      <c r="DA14" s="703"/>
      <c r="DB14" s="703"/>
      <c r="DC14" s="703"/>
      <c r="DD14" s="649" t="s">
        <v>130</v>
      </c>
      <c r="DE14" s="644"/>
      <c r="DF14" s="644"/>
      <c r="DG14" s="644"/>
      <c r="DH14" s="644"/>
      <c r="DI14" s="644"/>
      <c r="DJ14" s="644"/>
      <c r="DK14" s="644"/>
      <c r="DL14" s="644"/>
      <c r="DM14" s="644"/>
      <c r="DN14" s="644"/>
      <c r="DO14" s="644"/>
      <c r="DP14" s="645"/>
      <c r="DQ14" s="649">
        <v>261106</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29883</v>
      </c>
      <c r="S15" s="644"/>
      <c r="T15" s="644"/>
      <c r="U15" s="644"/>
      <c r="V15" s="644"/>
      <c r="W15" s="644"/>
      <c r="X15" s="644"/>
      <c r="Y15" s="645"/>
      <c r="Z15" s="703">
        <v>0.5</v>
      </c>
      <c r="AA15" s="703"/>
      <c r="AB15" s="703"/>
      <c r="AC15" s="703"/>
      <c r="AD15" s="704">
        <v>29883</v>
      </c>
      <c r="AE15" s="704"/>
      <c r="AF15" s="704"/>
      <c r="AG15" s="704"/>
      <c r="AH15" s="704"/>
      <c r="AI15" s="704"/>
      <c r="AJ15" s="704"/>
      <c r="AK15" s="704"/>
      <c r="AL15" s="646">
        <v>0.9</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63455</v>
      </c>
      <c r="BH15" s="644"/>
      <c r="BI15" s="644"/>
      <c r="BJ15" s="644"/>
      <c r="BK15" s="644"/>
      <c r="BL15" s="644"/>
      <c r="BM15" s="644"/>
      <c r="BN15" s="645"/>
      <c r="BO15" s="703">
        <v>4.3</v>
      </c>
      <c r="BP15" s="703"/>
      <c r="BQ15" s="703"/>
      <c r="BR15" s="703"/>
      <c r="BS15" s="649" t="s">
        <v>138</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611265</v>
      </c>
      <c r="CS15" s="644"/>
      <c r="CT15" s="644"/>
      <c r="CU15" s="644"/>
      <c r="CV15" s="644"/>
      <c r="CW15" s="644"/>
      <c r="CX15" s="644"/>
      <c r="CY15" s="645"/>
      <c r="CZ15" s="703">
        <v>12.3</v>
      </c>
      <c r="DA15" s="703"/>
      <c r="DB15" s="703"/>
      <c r="DC15" s="703"/>
      <c r="DD15" s="649">
        <v>177705</v>
      </c>
      <c r="DE15" s="644"/>
      <c r="DF15" s="644"/>
      <c r="DG15" s="644"/>
      <c r="DH15" s="644"/>
      <c r="DI15" s="644"/>
      <c r="DJ15" s="644"/>
      <c r="DK15" s="644"/>
      <c r="DL15" s="644"/>
      <c r="DM15" s="644"/>
      <c r="DN15" s="644"/>
      <c r="DO15" s="644"/>
      <c r="DP15" s="645"/>
      <c r="DQ15" s="649">
        <v>435003</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130</v>
      </c>
      <c r="S16" s="644"/>
      <c r="T16" s="644"/>
      <c r="U16" s="644"/>
      <c r="V16" s="644"/>
      <c r="W16" s="644"/>
      <c r="X16" s="644"/>
      <c r="Y16" s="645"/>
      <c r="Z16" s="703" t="s">
        <v>130</v>
      </c>
      <c r="AA16" s="703"/>
      <c r="AB16" s="703"/>
      <c r="AC16" s="703"/>
      <c r="AD16" s="704" t="s">
        <v>227</v>
      </c>
      <c r="AE16" s="704"/>
      <c r="AF16" s="704"/>
      <c r="AG16" s="704"/>
      <c r="AH16" s="704"/>
      <c r="AI16" s="704"/>
      <c r="AJ16" s="704"/>
      <c r="AK16" s="704"/>
      <c r="AL16" s="646" t="s">
        <v>130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130</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18278</v>
      </c>
      <c r="CS16" s="644"/>
      <c r="CT16" s="644"/>
      <c r="CU16" s="644"/>
      <c r="CV16" s="644"/>
      <c r="CW16" s="644"/>
      <c r="CX16" s="644"/>
      <c r="CY16" s="645"/>
      <c r="CZ16" s="703">
        <v>0.4</v>
      </c>
      <c r="DA16" s="703"/>
      <c r="DB16" s="703"/>
      <c r="DC16" s="703"/>
      <c r="DD16" s="649" t="s">
        <v>130</v>
      </c>
      <c r="DE16" s="644"/>
      <c r="DF16" s="644"/>
      <c r="DG16" s="644"/>
      <c r="DH16" s="644"/>
      <c r="DI16" s="644"/>
      <c r="DJ16" s="644"/>
      <c r="DK16" s="644"/>
      <c r="DL16" s="644"/>
      <c r="DM16" s="644"/>
      <c r="DN16" s="644"/>
      <c r="DO16" s="644"/>
      <c r="DP16" s="645"/>
      <c r="DQ16" s="649">
        <v>15944</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5291</v>
      </c>
      <c r="S17" s="644"/>
      <c r="T17" s="644"/>
      <c r="U17" s="644"/>
      <c r="V17" s="644"/>
      <c r="W17" s="644"/>
      <c r="X17" s="644"/>
      <c r="Y17" s="645"/>
      <c r="Z17" s="703">
        <v>0.1</v>
      </c>
      <c r="AA17" s="703"/>
      <c r="AB17" s="703"/>
      <c r="AC17" s="703"/>
      <c r="AD17" s="704">
        <v>5291</v>
      </c>
      <c r="AE17" s="704"/>
      <c r="AF17" s="704"/>
      <c r="AG17" s="704"/>
      <c r="AH17" s="704"/>
      <c r="AI17" s="704"/>
      <c r="AJ17" s="704"/>
      <c r="AK17" s="704"/>
      <c r="AL17" s="646">
        <v>0.2</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130</v>
      </c>
      <c r="BP17" s="703"/>
      <c r="BQ17" s="703"/>
      <c r="BR17" s="703"/>
      <c r="BS17" s="649" t="s">
        <v>138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448402</v>
      </c>
      <c r="CS17" s="644"/>
      <c r="CT17" s="644"/>
      <c r="CU17" s="644"/>
      <c r="CV17" s="644"/>
      <c r="CW17" s="644"/>
      <c r="CX17" s="644"/>
      <c r="CY17" s="645"/>
      <c r="CZ17" s="703">
        <v>9</v>
      </c>
      <c r="DA17" s="703"/>
      <c r="DB17" s="703"/>
      <c r="DC17" s="703"/>
      <c r="DD17" s="649" t="s">
        <v>130</v>
      </c>
      <c r="DE17" s="644"/>
      <c r="DF17" s="644"/>
      <c r="DG17" s="644"/>
      <c r="DH17" s="644"/>
      <c r="DI17" s="644"/>
      <c r="DJ17" s="644"/>
      <c r="DK17" s="644"/>
      <c r="DL17" s="644"/>
      <c r="DM17" s="644"/>
      <c r="DN17" s="644"/>
      <c r="DO17" s="644"/>
      <c r="DP17" s="645"/>
      <c r="DQ17" s="649">
        <v>448402</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1699521</v>
      </c>
      <c r="S18" s="644"/>
      <c r="T18" s="644"/>
      <c r="U18" s="644"/>
      <c r="V18" s="644"/>
      <c r="W18" s="644"/>
      <c r="X18" s="644"/>
      <c r="Y18" s="645"/>
      <c r="Z18" s="703">
        <v>31.2</v>
      </c>
      <c r="AA18" s="703"/>
      <c r="AB18" s="703"/>
      <c r="AC18" s="703"/>
      <c r="AD18" s="704">
        <v>1581341</v>
      </c>
      <c r="AE18" s="704"/>
      <c r="AF18" s="704"/>
      <c r="AG18" s="704"/>
      <c r="AH18" s="704"/>
      <c r="AI18" s="704"/>
      <c r="AJ18" s="704"/>
      <c r="AK18" s="704"/>
      <c r="AL18" s="646">
        <v>46.3</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138</v>
      </c>
      <c r="BH18" s="644"/>
      <c r="BI18" s="644"/>
      <c r="BJ18" s="644"/>
      <c r="BK18" s="644"/>
      <c r="BL18" s="644"/>
      <c r="BM18" s="644"/>
      <c r="BN18" s="645"/>
      <c r="BO18" s="703" t="s">
        <v>138</v>
      </c>
      <c r="BP18" s="703"/>
      <c r="BQ18" s="703"/>
      <c r="BR18" s="703"/>
      <c r="BS18" s="649" t="s">
        <v>130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138</v>
      </c>
      <c r="CS18" s="644"/>
      <c r="CT18" s="644"/>
      <c r="CU18" s="644"/>
      <c r="CV18" s="644"/>
      <c r="CW18" s="644"/>
      <c r="CX18" s="644"/>
      <c r="CY18" s="645"/>
      <c r="CZ18" s="703" t="s">
        <v>227</v>
      </c>
      <c r="DA18" s="703"/>
      <c r="DB18" s="703"/>
      <c r="DC18" s="703"/>
      <c r="DD18" s="649" t="s">
        <v>130</v>
      </c>
      <c r="DE18" s="644"/>
      <c r="DF18" s="644"/>
      <c r="DG18" s="644"/>
      <c r="DH18" s="644"/>
      <c r="DI18" s="644"/>
      <c r="DJ18" s="644"/>
      <c r="DK18" s="644"/>
      <c r="DL18" s="644"/>
      <c r="DM18" s="644"/>
      <c r="DN18" s="644"/>
      <c r="DO18" s="644"/>
      <c r="DP18" s="645"/>
      <c r="DQ18" s="649" t="s">
        <v>138</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1581341</v>
      </c>
      <c r="S19" s="644"/>
      <c r="T19" s="644"/>
      <c r="U19" s="644"/>
      <c r="V19" s="644"/>
      <c r="W19" s="644"/>
      <c r="X19" s="644"/>
      <c r="Y19" s="645"/>
      <c r="Z19" s="703">
        <v>29</v>
      </c>
      <c r="AA19" s="703"/>
      <c r="AB19" s="703"/>
      <c r="AC19" s="703"/>
      <c r="AD19" s="704">
        <v>1581341</v>
      </c>
      <c r="AE19" s="704"/>
      <c r="AF19" s="704"/>
      <c r="AG19" s="704"/>
      <c r="AH19" s="704"/>
      <c r="AI19" s="704"/>
      <c r="AJ19" s="704"/>
      <c r="AK19" s="704"/>
      <c r="AL19" s="646">
        <v>46.3</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130</v>
      </c>
      <c r="BH19" s="644"/>
      <c r="BI19" s="644"/>
      <c r="BJ19" s="644"/>
      <c r="BK19" s="644"/>
      <c r="BL19" s="644"/>
      <c r="BM19" s="644"/>
      <c r="BN19" s="645"/>
      <c r="BO19" s="703" t="s">
        <v>138</v>
      </c>
      <c r="BP19" s="703"/>
      <c r="BQ19" s="703"/>
      <c r="BR19" s="703"/>
      <c r="BS19" s="649" t="s">
        <v>227</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138</v>
      </c>
      <c r="DA19" s="703"/>
      <c r="DB19" s="703"/>
      <c r="DC19" s="703"/>
      <c r="DD19" s="649" t="s">
        <v>227</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117765</v>
      </c>
      <c r="S20" s="644"/>
      <c r="T20" s="644"/>
      <c r="U20" s="644"/>
      <c r="V20" s="644"/>
      <c r="W20" s="644"/>
      <c r="X20" s="644"/>
      <c r="Y20" s="645"/>
      <c r="Z20" s="703">
        <v>2.2000000000000002</v>
      </c>
      <c r="AA20" s="703"/>
      <c r="AB20" s="703"/>
      <c r="AC20" s="703"/>
      <c r="AD20" s="704" t="s">
        <v>130</v>
      </c>
      <c r="AE20" s="704"/>
      <c r="AF20" s="704"/>
      <c r="AG20" s="704"/>
      <c r="AH20" s="704"/>
      <c r="AI20" s="704"/>
      <c r="AJ20" s="704"/>
      <c r="AK20" s="704"/>
      <c r="AL20" s="646" t="s">
        <v>138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130</v>
      </c>
      <c r="BH20" s="644"/>
      <c r="BI20" s="644"/>
      <c r="BJ20" s="644"/>
      <c r="BK20" s="644"/>
      <c r="BL20" s="644"/>
      <c r="BM20" s="644"/>
      <c r="BN20" s="645"/>
      <c r="BO20" s="703" t="s">
        <v>130</v>
      </c>
      <c r="BP20" s="703"/>
      <c r="BQ20" s="703"/>
      <c r="BR20" s="703"/>
      <c r="BS20" s="649" t="s">
        <v>130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4985931</v>
      </c>
      <c r="CS20" s="644"/>
      <c r="CT20" s="644"/>
      <c r="CU20" s="644"/>
      <c r="CV20" s="644"/>
      <c r="CW20" s="644"/>
      <c r="CX20" s="644"/>
      <c r="CY20" s="645"/>
      <c r="CZ20" s="703">
        <v>100</v>
      </c>
      <c r="DA20" s="703"/>
      <c r="DB20" s="703"/>
      <c r="DC20" s="703"/>
      <c r="DD20" s="649">
        <v>637227</v>
      </c>
      <c r="DE20" s="644"/>
      <c r="DF20" s="644"/>
      <c r="DG20" s="644"/>
      <c r="DH20" s="644"/>
      <c r="DI20" s="644"/>
      <c r="DJ20" s="644"/>
      <c r="DK20" s="644"/>
      <c r="DL20" s="644"/>
      <c r="DM20" s="644"/>
      <c r="DN20" s="644"/>
      <c r="DO20" s="644"/>
      <c r="DP20" s="645"/>
      <c r="DQ20" s="649">
        <v>3880931</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415</v>
      </c>
      <c r="S21" s="644"/>
      <c r="T21" s="644"/>
      <c r="U21" s="644"/>
      <c r="V21" s="644"/>
      <c r="W21" s="644"/>
      <c r="X21" s="644"/>
      <c r="Y21" s="645"/>
      <c r="Z21" s="703">
        <v>0</v>
      </c>
      <c r="AA21" s="703"/>
      <c r="AB21" s="703"/>
      <c r="AC21" s="703"/>
      <c r="AD21" s="704" t="s">
        <v>130</v>
      </c>
      <c r="AE21" s="704"/>
      <c r="AF21" s="704"/>
      <c r="AG21" s="704"/>
      <c r="AH21" s="704"/>
      <c r="AI21" s="704"/>
      <c r="AJ21" s="704"/>
      <c r="AK21" s="704"/>
      <c r="AL21" s="646" t="s">
        <v>227</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227</v>
      </c>
      <c r="BH21" s="644"/>
      <c r="BI21" s="644"/>
      <c r="BJ21" s="644"/>
      <c r="BK21" s="644"/>
      <c r="BL21" s="644"/>
      <c r="BM21" s="644"/>
      <c r="BN21" s="645"/>
      <c r="BO21" s="703" t="s">
        <v>130</v>
      </c>
      <c r="BP21" s="703"/>
      <c r="BQ21" s="703"/>
      <c r="BR21" s="703"/>
      <c r="BS21" s="649" t="s">
        <v>138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3524870</v>
      </c>
      <c r="S22" s="644"/>
      <c r="T22" s="644"/>
      <c r="U22" s="644"/>
      <c r="V22" s="644"/>
      <c r="W22" s="644"/>
      <c r="X22" s="644"/>
      <c r="Y22" s="645"/>
      <c r="Z22" s="703">
        <v>64.7</v>
      </c>
      <c r="AA22" s="703"/>
      <c r="AB22" s="703"/>
      <c r="AC22" s="703"/>
      <c r="AD22" s="704">
        <v>3406690</v>
      </c>
      <c r="AE22" s="704"/>
      <c r="AF22" s="704"/>
      <c r="AG22" s="704"/>
      <c r="AH22" s="704"/>
      <c r="AI22" s="704"/>
      <c r="AJ22" s="704"/>
      <c r="AK22" s="704"/>
      <c r="AL22" s="646">
        <v>99.8</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130</v>
      </c>
      <c r="BH22" s="644"/>
      <c r="BI22" s="644"/>
      <c r="BJ22" s="644"/>
      <c r="BK22" s="644"/>
      <c r="BL22" s="644"/>
      <c r="BM22" s="644"/>
      <c r="BN22" s="645"/>
      <c r="BO22" s="703" t="s">
        <v>227</v>
      </c>
      <c r="BP22" s="703"/>
      <c r="BQ22" s="703"/>
      <c r="BR22" s="703"/>
      <c r="BS22" s="649" t="s">
        <v>130</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2643</v>
      </c>
      <c r="S23" s="644"/>
      <c r="T23" s="644"/>
      <c r="U23" s="644"/>
      <c r="V23" s="644"/>
      <c r="W23" s="644"/>
      <c r="X23" s="644"/>
      <c r="Y23" s="645"/>
      <c r="Z23" s="703">
        <v>0</v>
      </c>
      <c r="AA23" s="703"/>
      <c r="AB23" s="703"/>
      <c r="AC23" s="703"/>
      <c r="AD23" s="704">
        <v>2643</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130</v>
      </c>
      <c r="BH23" s="644"/>
      <c r="BI23" s="644"/>
      <c r="BJ23" s="644"/>
      <c r="BK23" s="644"/>
      <c r="BL23" s="644"/>
      <c r="BM23" s="644"/>
      <c r="BN23" s="645"/>
      <c r="BO23" s="703" t="s">
        <v>130</v>
      </c>
      <c r="BP23" s="703"/>
      <c r="BQ23" s="703"/>
      <c r="BR23" s="703"/>
      <c r="BS23" s="649" t="s">
        <v>130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96488</v>
      </c>
      <c r="S24" s="644"/>
      <c r="T24" s="644"/>
      <c r="U24" s="644"/>
      <c r="V24" s="644"/>
      <c r="W24" s="644"/>
      <c r="X24" s="644"/>
      <c r="Y24" s="645"/>
      <c r="Z24" s="703">
        <v>1.8</v>
      </c>
      <c r="AA24" s="703"/>
      <c r="AB24" s="703"/>
      <c r="AC24" s="703"/>
      <c r="AD24" s="704" t="s">
        <v>227</v>
      </c>
      <c r="AE24" s="704"/>
      <c r="AF24" s="704"/>
      <c r="AG24" s="704"/>
      <c r="AH24" s="704"/>
      <c r="AI24" s="704"/>
      <c r="AJ24" s="704"/>
      <c r="AK24" s="704"/>
      <c r="AL24" s="646" t="s">
        <v>130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130</v>
      </c>
      <c r="BP24" s="703"/>
      <c r="BQ24" s="703"/>
      <c r="BR24" s="703"/>
      <c r="BS24" s="649" t="s">
        <v>227</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2030013</v>
      </c>
      <c r="CS24" s="707"/>
      <c r="CT24" s="707"/>
      <c r="CU24" s="707"/>
      <c r="CV24" s="707"/>
      <c r="CW24" s="707"/>
      <c r="CX24" s="707"/>
      <c r="CY24" s="753"/>
      <c r="CZ24" s="754">
        <v>40.700000000000003</v>
      </c>
      <c r="DA24" s="723"/>
      <c r="DB24" s="723"/>
      <c r="DC24" s="757"/>
      <c r="DD24" s="752">
        <v>1440235</v>
      </c>
      <c r="DE24" s="707"/>
      <c r="DF24" s="707"/>
      <c r="DG24" s="707"/>
      <c r="DH24" s="707"/>
      <c r="DI24" s="707"/>
      <c r="DJ24" s="707"/>
      <c r="DK24" s="753"/>
      <c r="DL24" s="752">
        <v>1424500</v>
      </c>
      <c r="DM24" s="707"/>
      <c r="DN24" s="707"/>
      <c r="DO24" s="707"/>
      <c r="DP24" s="707"/>
      <c r="DQ24" s="707"/>
      <c r="DR24" s="707"/>
      <c r="DS24" s="707"/>
      <c r="DT24" s="707"/>
      <c r="DU24" s="707"/>
      <c r="DV24" s="753"/>
      <c r="DW24" s="754">
        <v>40</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11951</v>
      </c>
      <c r="S25" s="644"/>
      <c r="T25" s="644"/>
      <c r="U25" s="644"/>
      <c r="V25" s="644"/>
      <c r="W25" s="644"/>
      <c r="X25" s="644"/>
      <c r="Y25" s="645"/>
      <c r="Z25" s="703">
        <v>0.2</v>
      </c>
      <c r="AA25" s="703"/>
      <c r="AB25" s="703"/>
      <c r="AC25" s="703"/>
      <c r="AD25" s="704" t="s">
        <v>138</v>
      </c>
      <c r="AE25" s="704"/>
      <c r="AF25" s="704"/>
      <c r="AG25" s="704"/>
      <c r="AH25" s="704"/>
      <c r="AI25" s="704"/>
      <c r="AJ25" s="704"/>
      <c r="AK25" s="704"/>
      <c r="AL25" s="646" t="s">
        <v>130</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138</v>
      </c>
      <c r="BH25" s="644"/>
      <c r="BI25" s="644"/>
      <c r="BJ25" s="644"/>
      <c r="BK25" s="644"/>
      <c r="BL25" s="644"/>
      <c r="BM25" s="644"/>
      <c r="BN25" s="645"/>
      <c r="BO25" s="703" t="s">
        <v>130</v>
      </c>
      <c r="BP25" s="703"/>
      <c r="BQ25" s="703"/>
      <c r="BR25" s="703"/>
      <c r="BS25" s="649" t="s">
        <v>130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845061</v>
      </c>
      <c r="CS25" s="642"/>
      <c r="CT25" s="642"/>
      <c r="CU25" s="642"/>
      <c r="CV25" s="642"/>
      <c r="CW25" s="642"/>
      <c r="CX25" s="642"/>
      <c r="CY25" s="643"/>
      <c r="CZ25" s="646">
        <v>16.899999999999999</v>
      </c>
      <c r="DA25" s="675"/>
      <c r="DB25" s="675"/>
      <c r="DC25" s="676"/>
      <c r="DD25" s="649">
        <v>801436</v>
      </c>
      <c r="DE25" s="642"/>
      <c r="DF25" s="642"/>
      <c r="DG25" s="642"/>
      <c r="DH25" s="642"/>
      <c r="DI25" s="642"/>
      <c r="DJ25" s="642"/>
      <c r="DK25" s="643"/>
      <c r="DL25" s="649">
        <v>785901</v>
      </c>
      <c r="DM25" s="642"/>
      <c r="DN25" s="642"/>
      <c r="DO25" s="642"/>
      <c r="DP25" s="642"/>
      <c r="DQ25" s="642"/>
      <c r="DR25" s="642"/>
      <c r="DS25" s="642"/>
      <c r="DT25" s="642"/>
      <c r="DU25" s="642"/>
      <c r="DV25" s="643"/>
      <c r="DW25" s="646">
        <v>22.1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9209</v>
      </c>
      <c r="S26" s="644"/>
      <c r="T26" s="644"/>
      <c r="U26" s="644"/>
      <c r="V26" s="644"/>
      <c r="W26" s="644"/>
      <c r="X26" s="644"/>
      <c r="Y26" s="645"/>
      <c r="Z26" s="703">
        <v>0.2</v>
      </c>
      <c r="AA26" s="703"/>
      <c r="AB26" s="703"/>
      <c r="AC26" s="703"/>
      <c r="AD26" s="704" t="s">
        <v>138</v>
      </c>
      <c r="AE26" s="704"/>
      <c r="AF26" s="704"/>
      <c r="AG26" s="704"/>
      <c r="AH26" s="704"/>
      <c r="AI26" s="704"/>
      <c r="AJ26" s="704"/>
      <c r="AK26" s="704"/>
      <c r="AL26" s="646" t="s">
        <v>130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130</v>
      </c>
      <c r="BP26" s="703"/>
      <c r="BQ26" s="703"/>
      <c r="BR26" s="703"/>
      <c r="BS26" s="649" t="s">
        <v>227</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506428</v>
      </c>
      <c r="CS26" s="644"/>
      <c r="CT26" s="644"/>
      <c r="CU26" s="644"/>
      <c r="CV26" s="644"/>
      <c r="CW26" s="644"/>
      <c r="CX26" s="644"/>
      <c r="CY26" s="645"/>
      <c r="CZ26" s="646">
        <v>10.199999999999999</v>
      </c>
      <c r="DA26" s="675"/>
      <c r="DB26" s="675"/>
      <c r="DC26" s="676"/>
      <c r="DD26" s="649">
        <v>472342</v>
      </c>
      <c r="DE26" s="644"/>
      <c r="DF26" s="644"/>
      <c r="DG26" s="644"/>
      <c r="DH26" s="644"/>
      <c r="DI26" s="644"/>
      <c r="DJ26" s="644"/>
      <c r="DK26" s="645"/>
      <c r="DL26" s="649" t="s">
        <v>138</v>
      </c>
      <c r="DM26" s="644"/>
      <c r="DN26" s="644"/>
      <c r="DO26" s="644"/>
      <c r="DP26" s="644"/>
      <c r="DQ26" s="644"/>
      <c r="DR26" s="644"/>
      <c r="DS26" s="644"/>
      <c r="DT26" s="644"/>
      <c r="DU26" s="644"/>
      <c r="DV26" s="645"/>
      <c r="DW26" s="646" t="s">
        <v>130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399880</v>
      </c>
      <c r="S27" s="644"/>
      <c r="T27" s="644"/>
      <c r="U27" s="644"/>
      <c r="V27" s="644"/>
      <c r="W27" s="644"/>
      <c r="X27" s="644"/>
      <c r="Y27" s="645"/>
      <c r="Z27" s="703">
        <v>7.3</v>
      </c>
      <c r="AA27" s="703"/>
      <c r="AB27" s="703"/>
      <c r="AC27" s="703"/>
      <c r="AD27" s="704" t="s">
        <v>130</v>
      </c>
      <c r="AE27" s="704"/>
      <c r="AF27" s="704"/>
      <c r="AG27" s="704"/>
      <c r="AH27" s="704"/>
      <c r="AI27" s="704"/>
      <c r="AJ27" s="704"/>
      <c r="AK27" s="704"/>
      <c r="AL27" s="646" t="s">
        <v>227</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1467640</v>
      </c>
      <c r="BH27" s="644"/>
      <c r="BI27" s="644"/>
      <c r="BJ27" s="644"/>
      <c r="BK27" s="644"/>
      <c r="BL27" s="644"/>
      <c r="BM27" s="644"/>
      <c r="BN27" s="645"/>
      <c r="BO27" s="703">
        <v>100</v>
      </c>
      <c r="BP27" s="703"/>
      <c r="BQ27" s="703"/>
      <c r="BR27" s="703"/>
      <c r="BS27" s="649" t="s">
        <v>130</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736550</v>
      </c>
      <c r="CS27" s="642"/>
      <c r="CT27" s="642"/>
      <c r="CU27" s="642"/>
      <c r="CV27" s="642"/>
      <c r="CW27" s="642"/>
      <c r="CX27" s="642"/>
      <c r="CY27" s="643"/>
      <c r="CZ27" s="646">
        <v>14.8</v>
      </c>
      <c r="DA27" s="675"/>
      <c r="DB27" s="675"/>
      <c r="DC27" s="676"/>
      <c r="DD27" s="649">
        <v>190397</v>
      </c>
      <c r="DE27" s="642"/>
      <c r="DF27" s="642"/>
      <c r="DG27" s="642"/>
      <c r="DH27" s="642"/>
      <c r="DI27" s="642"/>
      <c r="DJ27" s="642"/>
      <c r="DK27" s="643"/>
      <c r="DL27" s="649">
        <v>190197</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130</v>
      </c>
      <c r="S28" s="644"/>
      <c r="T28" s="644"/>
      <c r="U28" s="644"/>
      <c r="V28" s="644"/>
      <c r="W28" s="644"/>
      <c r="X28" s="644"/>
      <c r="Y28" s="645"/>
      <c r="Z28" s="703" t="s">
        <v>130</v>
      </c>
      <c r="AA28" s="703"/>
      <c r="AB28" s="703"/>
      <c r="AC28" s="703"/>
      <c r="AD28" s="704" t="s">
        <v>130</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448402</v>
      </c>
      <c r="CS28" s="644"/>
      <c r="CT28" s="644"/>
      <c r="CU28" s="644"/>
      <c r="CV28" s="644"/>
      <c r="CW28" s="644"/>
      <c r="CX28" s="644"/>
      <c r="CY28" s="645"/>
      <c r="CZ28" s="646">
        <v>9</v>
      </c>
      <c r="DA28" s="675"/>
      <c r="DB28" s="675"/>
      <c r="DC28" s="676"/>
      <c r="DD28" s="649">
        <v>448402</v>
      </c>
      <c r="DE28" s="644"/>
      <c r="DF28" s="644"/>
      <c r="DG28" s="644"/>
      <c r="DH28" s="644"/>
      <c r="DI28" s="644"/>
      <c r="DJ28" s="644"/>
      <c r="DK28" s="645"/>
      <c r="DL28" s="649">
        <v>448402</v>
      </c>
      <c r="DM28" s="644"/>
      <c r="DN28" s="644"/>
      <c r="DO28" s="644"/>
      <c r="DP28" s="644"/>
      <c r="DQ28" s="644"/>
      <c r="DR28" s="644"/>
      <c r="DS28" s="644"/>
      <c r="DT28" s="644"/>
      <c r="DU28" s="644"/>
      <c r="DV28" s="645"/>
      <c r="DW28" s="646">
        <v>12.6</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359942</v>
      </c>
      <c r="S29" s="644"/>
      <c r="T29" s="644"/>
      <c r="U29" s="644"/>
      <c r="V29" s="644"/>
      <c r="W29" s="644"/>
      <c r="X29" s="644"/>
      <c r="Y29" s="645"/>
      <c r="Z29" s="703">
        <v>6.6</v>
      </c>
      <c r="AA29" s="703"/>
      <c r="AB29" s="703"/>
      <c r="AC29" s="703"/>
      <c r="AD29" s="704" t="s">
        <v>130</v>
      </c>
      <c r="AE29" s="704"/>
      <c r="AF29" s="704"/>
      <c r="AG29" s="704"/>
      <c r="AH29" s="704"/>
      <c r="AI29" s="704"/>
      <c r="AJ29" s="704"/>
      <c r="AK29" s="704"/>
      <c r="AL29" s="646" t="s">
        <v>227</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448402</v>
      </c>
      <c r="CS29" s="642"/>
      <c r="CT29" s="642"/>
      <c r="CU29" s="642"/>
      <c r="CV29" s="642"/>
      <c r="CW29" s="642"/>
      <c r="CX29" s="642"/>
      <c r="CY29" s="643"/>
      <c r="CZ29" s="646">
        <v>9</v>
      </c>
      <c r="DA29" s="675"/>
      <c r="DB29" s="675"/>
      <c r="DC29" s="676"/>
      <c r="DD29" s="649">
        <v>448402</v>
      </c>
      <c r="DE29" s="642"/>
      <c r="DF29" s="642"/>
      <c r="DG29" s="642"/>
      <c r="DH29" s="642"/>
      <c r="DI29" s="642"/>
      <c r="DJ29" s="642"/>
      <c r="DK29" s="643"/>
      <c r="DL29" s="649">
        <v>448402</v>
      </c>
      <c r="DM29" s="642"/>
      <c r="DN29" s="642"/>
      <c r="DO29" s="642"/>
      <c r="DP29" s="642"/>
      <c r="DQ29" s="642"/>
      <c r="DR29" s="642"/>
      <c r="DS29" s="642"/>
      <c r="DT29" s="642"/>
      <c r="DU29" s="642"/>
      <c r="DV29" s="643"/>
      <c r="DW29" s="646">
        <v>12.6</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6020</v>
      </c>
      <c r="S30" s="644"/>
      <c r="T30" s="644"/>
      <c r="U30" s="644"/>
      <c r="V30" s="644"/>
      <c r="W30" s="644"/>
      <c r="X30" s="644"/>
      <c r="Y30" s="645"/>
      <c r="Z30" s="703">
        <v>0.1</v>
      </c>
      <c r="AA30" s="703"/>
      <c r="AB30" s="703"/>
      <c r="AC30" s="703"/>
      <c r="AD30" s="704">
        <v>1430</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98.8</v>
      </c>
      <c r="BH30" s="722"/>
      <c r="BI30" s="722"/>
      <c r="BJ30" s="722"/>
      <c r="BK30" s="722"/>
      <c r="BL30" s="722"/>
      <c r="BM30" s="723">
        <v>93.7</v>
      </c>
      <c r="BN30" s="722"/>
      <c r="BO30" s="722"/>
      <c r="BP30" s="722"/>
      <c r="BQ30" s="724"/>
      <c r="BR30" s="721">
        <v>98.5</v>
      </c>
      <c r="BS30" s="722"/>
      <c r="BT30" s="722"/>
      <c r="BU30" s="722"/>
      <c r="BV30" s="722"/>
      <c r="BW30" s="722"/>
      <c r="BX30" s="723">
        <v>92.9</v>
      </c>
      <c r="BY30" s="722"/>
      <c r="BZ30" s="722"/>
      <c r="CA30" s="722"/>
      <c r="CB30" s="724"/>
      <c r="CD30" s="727"/>
      <c r="CE30" s="728"/>
      <c r="CF30" s="685" t="s">
        <v>301</v>
      </c>
      <c r="CG30" s="682"/>
      <c r="CH30" s="682"/>
      <c r="CI30" s="682"/>
      <c r="CJ30" s="682"/>
      <c r="CK30" s="682"/>
      <c r="CL30" s="682"/>
      <c r="CM30" s="682"/>
      <c r="CN30" s="682"/>
      <c r="CO30" s="682"/>
      <c r="CP30" s="682"/>
      <c r="CQ30" s="683"/>
      <c r="CR30" s="641">
        <v>421233</v>
      </c>
      <c r="CS30" s="644"/>
      <c r="CT30" s="644"/>
      <c r="CU30" s="644"/>
      <c r="CV30" s="644"/>
      <c r="CW30" s="644"/>
      <c r="CX30" s="644"/>
      <c r="CY30" s="645"/>
      <c r="CZ30" s="646">
        <v>8.4</v>
      </c>
      <c r="DA30" s="675"/>
      <c r="DB30" s="675"/>
      <c r="DC30" s="676"/>
      <c r="DD30" s="649">
        <v>421233</v>
      </c>
      <c r="DE30" s="644"/>
      <c r="DF30" s="644"/>
      <c r="DG30" s="644"/>
      <c r="DH30" s="644"/>
      <c r="DI30" s="644"/>
      <c r="DJ30" s="644"/>
      <c r="DK30" s="645"/>
      <c r="DL30" s="649">
        <v>421233</v>
      </c>
      <c r="DM30" s="644"/>
      <c r="DN30" s="644"/>
      <c r="DO30" s="644"/>
      <c r="DP30" s="644"/>
      <c r="DQ30" s="644"/>
      <c r="DR30" s="644"/>
      <c r="DS30" s="644"/>
      <c r="DT30" s="644"/>
      <c r="DU30" s="644"/>
      <c r="DV30" s="645"/>
      <c r="DW30" s="646">
        <v>11.8</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4585</v>
      </c>
      <c r="S31" s="644"/>
      <c r="T31" s="644"/>
      <c r="U31" s="644"/>
      <c r="V31" s="644"/>
      <c r="W31" s="644"/>
      <c r="X31" s="644"/>
      <c r="Y31" s="645"/>
      <c r="Z31" s="703">
        <v>0.1</v>
      </c>
      <c r="AA31" s="703"/>
      <c r="AB31" s="703"/>
      <c r="AC31" s="703"/>
      <c r="AD31" s="704" t="s">
        <v>227</v>
      </c>
      <c r="AE31" s="704"/>
      <c r="AF31" s="704"/>
      <c r="AG31" s="704"/>
      <c r="AH31" s="704"/>
      <c r="AI31" s="704"/>
      <c r="AJ31" s="704"/>
      <c r="AK31" s="704"/>
      <c r="AL31" s="646" t="s">
        <v>130</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98.9</v>
      </c>
      <c r="BH31" s="642"/>
      <c r="BI31" s="642"/>
      <c r="BJ31" s="642"/>
      <c r="BK31" s="642"/>
      <c r="BL31" s="642"/>
      <c r="BM31" s="647">
        <v>94.2</v>
      </c>
      <c r="BN31" s="720"/>
      <c r="BO31" s="720"/>
      <c r="BP31" s="720"/>
      <c r="BQ31" s="681"/>
      <c r="BR31" s="719">
        <v>98.4</v>
      </c>
      <c r="BS31" s="642"/>
      <c r="BT31" s="642"/>
      <c r="BU31" s="642"/>
      <c r="BV31" s="642"/>
      <c r="BW31" s="642"/>
      <c r="BX31" s="647">
        <v>92.9</v>
      </c>
      <c r="BY31" s="720"/>
      <c r="BZ31" s="720"/>
      <c r="CA31" s="720"/>
      <c r="CB31" s="681"/>
      <c r="CD31" s="727"/>
      <c r="CE31" s="728"/>
      <c r="CF31" s="685" t="s">
        <v>305</v>
      </c>
      <c r="CG31" s="682"/>
      <c r="CH31" s="682"/>
      <c r="CI31" s="682"/>
      <c r="CJ31" s="682"/>
      <c r="CK31" s="682"/>
      <c r="CL31" s="682"/>
      <c r="CM31" s="682"/>
      <c r="CN31" s="682"/>
      <c r="CO31" s="682"/>
      <c r="CP31" s="682"/>
      <c r="CQ31" s="683"/>
      <c r="CR31" s="641">
        <v>27169</v>
      </c>
      <c r="CS31" s="642"/>
      <c r="CT31" s="642"/>
      <c r="CU31" s="642"/>
      <c r="CV31" s="642"/>
      <c r="CW31" s="642"/>
      <c r="CX31" s="642"/>
      <c r="CY31" s="643"/>
      <c r="CZ31" s="646">
        <v>0.5</v>
      </c>
      <c r="DA31" s="675"/>
      <c r="DB31" s="675"/>
      <c r="DC31" s="676"/>
      <c r="DD31" s="649">
        <v>27169</v>
      </c>
      <c r="DE31" s="642"/>
      <c r="DF31" s="642"/>
      <c r="DG31" s="642"/>
      <c r="DH31" s="642"/>
      <c r="DI31" s="642"/>
      <c r="DJ31" s="642"/>
      <c r="DK31" s="643"/>
      <c r="DL31" s="649">
        <v>27169</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161805</v>
      </c>
      <c r="S32" s="644"/>
      <c r="T32" s="644"/>
      <c r="U32" s="644"/>
      <c r="V32" s="644"/>
      <c r="W32" s="644"/>
      <c r="X32" s="644"/>
      <c r="Y32" s="645"/>
      <c r="Z32" s="703">
        <v>3</v>
      </c>
      <c r="AA32" s="703"/>
      <c r="AB32" s="703"/>
      <c r="AC32" s="703"/>
      <c r="AD32" s="704" t="s">
        <v>138</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98.7</v>
      </c>
      <c r="BH32" s="657"/>
      <c r="BI32" s="657"/>
      <c r="BJ32" s="657"/>
      <c r="BK32" s="657"/>
      <c r="BL32" s="657"/>
      <c r="BM32" s="701">
        <v>92.8</v>
      </c>
      <c r="BN32" s="657"/>
      <c r="BO32" s="657"/>
      <c r="BP32" s="657"/>
      <c r="BQ32" s="694"/>
      <c r="BR32" s="718">
        <v>98.7</v>
      </c>
      <c r="BS32" s="657"/>
      <c r="BT32" s="657"/>
      <c r="BU32" s="657"/>
      <c r="BV32" s="657"/>
      <c r="BW32" s="657"/>
      <c r="BX32" s="701">
        <v>92.4</v>
      </c>
      <c r="BY32" s="657"/>
      <c r="BZ32" s="657"/>
      <c r="CA32" s="657"/>
      <c r="CB32" s="694"/>
      <c r="CD32" s="729"/>
      <c r="CE32" s="730"/>
      <c r="CF32" s="685" t="s">
        <v>308</v>
      </c>
      <c r="CG32" s="682"/>
      <c r="CH32" s="682"/>
      <c r="CI32" s="682"/>
      <c r="CJ32" s="682"/>
      <c r="CK32" s="682"/>
      <c r="CL32" s="682"/>
      <c r="CM32" s="682"/>
      <c r="CN32" s="682"/>
      <c r="CO32" s="682"/>
      <c r="CP32" s="682"/>
      <c r="CQ32" s="683"/>
      <c r="CR32" s="641" t="s">
        <v>227</v>
      </c>
      <c r="CS32" s="644"/>
      <c r="CT32" s="644"/>
      <c r="CU32" s="644"/>
      <c r="CV32" s="644"/>
      <c r="CW32" s="644"/>
      <c r="CX32" s="644"/>
      <c r="CY32" s="645"/>
      <c r="CZ32" s="646" t="s">
        <v>130</v>
      </c>
      <c r="DA32" s="675"/>
      <c r="DB32" s="675"/>
      <c r="DC32" s="676"/>
      <c r="DD32" s="649" t="s">
        <v>227</v>
      </c>
      <c r="DE32" s="644"/>
      <c r="DF32" s="644"/>
      <c r="DG32" s="644"/>
      <c r="DH32" s="644"/>
      <c r="DI32" s="644"/>
      <c r="DJ32" s="644"/>
      <c r="DK32" s="645"/>
      <c r="DL32" s="649" t="s">
        <v>130</v>
      </c>
      <c r="DM32" s="644"/>
      <c r="DN32" s="644"/>
      <c r="DO32" s="644"/>
      <c r="DP32" s="644"/>
      <c r="DQ32" s="644"/>
      <c r="DR32" s="644"/>
      <c r="DS32" s="644"/>
      <c r="DT32" s="644"/>
      <c r="DU32" s="644"/>
      <c r="DV32" s="645"/>
      <c r="DW32" s="646" t="s">
        <v>227</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485433</v>
      </c>
      <c r="S33" s="644"/>
      <c r="T33" s="644"/>
      <c r="U33" s="644"/>
      <c r="V33" s="644"/>
      <c r="W33" s="644"/>
      <c r="X33" s="644"/>
      <c r="Y33" s="645"/>
      <c r="Z33" s="703">
        <v>8.9</v>
      </c>
      <c r="AA33" s="703"/>
      <c r="AB33" s="703"/>
      <c r="AC33" s="703"/>
      <c r="AD33" s="704" t="s">
        <v>130</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2300413</v>
      </c>
      <c r="CS33" s="642"/>
      <c r="CT33" s="642"/>
      <c r="CU33" s="642"/>
      <c r="CV33" s="642"/>
      <c r="CW33" s="642"/>
      <c r="CX33" s="642"/>
      <c r="CY33" s="643"/>
      <c r="CZ33" s="646">
        <v>46.1</v>
      </c>
      <c r="DA33" s="675"/>
      <c r="DB33" s="675"/>
      <c r="DC33" s="676"/>
      <c r="DD33" s="649">
        <v>1939565</v>
      </c>
      <c r="DE33" s="642"/>
      <c r="DF33" s="642"/>
      <c r="DG33" s="642"/>
      <c r="DH33" s="642"/>
      <c r="DI33" s="642"/>
      <c r="DJ33" s="642"/>
      <c r="DK33" s="643"/>
      <c r="DL33" s="649">
        <v>1624181</v>
      </c>
      <c r="DM33" s="642"/>
      <c r="DN33" s="642"/>
      <c r="DO33" s="642"/>
      <c r="DP33" s="642"/>
      <c r="DQ33" s="642"/>
      <c r="DR33" s="642"/>
      <c r="DS33" s="642"/>
      <c r="DT33" s="642"/>
      <c r="DU33" s="642"/>
      <c r="DV33" s="643"/>
      <c r="DW33" s="646">
        <v>45.6</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64172</v>
      </c>
      <c r="S34" s="644"/>
      <c r="T34" s="644"/>
      <c r="U34" s="644"/>
      <c r="V34" s="644"/>
      <c r="W34" s="644"/>
      <c r="X34" s="644"/>
      <c r="Y34" s="645"/>
      <c r="Z34" s="703">
        <v>1.2</v>
      </c>
      <c r="AA34" s="703"/>
      <c r="AB34" s="703"/>
      <c r="AC34" s="703"/>
      <c r="AD34" s="704">
        <v>3133</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565453</v>
      </c>
      <c r="CS34" s="644"/>
      <c r="CT34" s="644"/>
      <c r="CU34" s="644"/>
      <c r="CV34" s="644"/>
      <c r="CW34" s="644"/>
      <c r="CX34" s="644"/>
      <c r="CY34" s="645"/>
      <c r="CZ34" s="646">
        <v>11.3</v>
      </c>
      <c r="DA34" s="675"/>
      <c r="DB34" s="675"/>
      <c r="DC34" s="676"/>
      <c r="DD34" s="649">
        <v>407441</v>
      </c>
      <c r="DE34" s="644"/>
      <c r="DF34" s="644"/>
      <c r="DG34" s="644"/>
      <c r="DH34" s="644"/>
      <c r="DI34" s="644"/>
      <c r="DJ34" s="644"/>
      <c r="DK34" s="645"/>
      <c r="DL34" s="649">
        <v>395133</v>
      </c>
      <c r="DM34" s="644"/>
      <c r="DN34" s="644"/>
      <c r="DO34" s="644"/>
      <c r="DP34" s="644"/>
      <c r="DQ34" s="644"/>
      <c r="DR34" s="644"/>
      <c r="DS34" s="644"/>
      <c r="DT34" s="644"/>
      <c r="DU34" s="644"/>
      <c r="DV34" s="645"/>
      <c r="DW34" s="646">
        <v>11.1</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320100</v>
      </c>
      <c r="S35" s="644"/>
      <c r="T35" s="644"/>
      <c r="U35" s="644"/>
      <c r="V35" s="644"/>
      <c r="W35" s="644"/>
      <c r="X35" s="644"/>
      <c r="Y35" s="645"/>
      <c r="Z35" s="703">
        <v>5.9</v>
      </c>
      <c r="AA35" s="703"/>
      <c r="AB35" s="703"/>
      <c r="AC35" s="703"/>
      <c r="AD35" s="704" t="s">
        <v>227</v>
      </c>
      <c r="AE35" s="704"/>
      <c r="AF35" s="704"/>
      <c r="AG35" s="704"/>
      <c r="AH35" s="704"/>
      <c r="AI35" s="704"/>
      <c r="AJ35" s="704"/>
      <c r="AK35" s="704"/>
      <c r="AL35" s="646" t="s">
        <v>130</v>
      </c>
      <c r="AM35" s="647"/>
      <c r="AN35" s="647"/>
      <c r="AO35" s="705"/>
      <c r="AP35" s="214"/>
      <c r="AQ35" s="709" t="s">
        <v>316</v>
      </c>
      <c r="AR35" s="710"/>
      <c r="AS35" s="710"/>
      <c r="AT35" s="710"/>
      <c r="AU35" s="710"/>
      <c r="AV35" s="710"/>
      <c r="AW35" s="710"/>
      <c r="AX35" s="710"/>
      <c r="AY35" s="711"/>
      <c r="AZ35" s="706">
        <v>786864</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153807</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16407</v>
      </c>
      <c r="CS35" s="642"/>
      <c r="CT35" s="642"/>
      <c r="CU35" s="642"/>
      <c r="CV35" s="642"/>
      <c r="CW35" s="642"/>
      <c r="CX35" s="642"/>
      <c r="CY35" s="643"/>
      <c r="CZ35" s="646">
        <v>0.3</v>
      </c>
      <c r="DA35" s="675"/>
      <c r="DB35" s="675"/>
      <c r="DC35" s="676"/>
      <c r="DD35" s="649">
        <v>16407</v>
      </c>
      <c r="DE35" s="642"/>
      <c r="DF35" s="642"/>
      <c r="DG35" s="642"/>
      <c r="DH35" s="642"/>
      <c r="DI35" s="642"/>
      <c r="DJ35" s="642"/>
      <c r="DK35" s="643"/>
      <c r="DL35" s="649">
        <v>16407</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227</v>
      </c>
      <c r="S36" s="644"/>
      <c r="T36" s="644"/>
      <c r="U36" s="644"/>
      <c r="V36" s="644"/>
      <c r="W36" s="644"/>
      <c r="X36" s="644"/>
      <c r="Y36" s="645"/>
      <c r="Z36" s="703" t="s">
        <v>130</v>
      </c>
      <c r="AA36" s="703"/>
      <c r="AB36" s="703"/>
      <c r="AC36" s="703"/>
      <c r="AD36" s="704" t="s">
        <v>130</v>
      </c>
      <c r="AE36" s="704"/>
      <c r="AF36" s="704"/>
      <c r="AG36" s="704"/>
      <c r="AH36" s="704"/>
      <c r="AI36" s="704"/>
      <c r="AJ36" s="704"/>
      <c r="AK36" s="704"/>
      <c r="AL36" s="646" t="s">
        <v>227</v>
      </c>
      <c r="AM36" s="647"/>
      <c r="AN36" s="647"/>
      <c r="AO36" s="705"/>
      <c r="AQ36" s="678" t="s">
        <v>320</v>
      </c>
      <c r="AR36" s="679"/>
      <c r="AS36" s="679"/>
      <c r="AT36" s="679"/>
      <c r="AU36" s="679"/>
      <c r="AV36" s="679"/>
      <c r="AW36" s="679"/>
      <c r="AX36" s="679"/>
      <c r="AY36" s="680"/>
      <c r="AZ36" s="641">
        <v>184585</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135573</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948652</v>
      </c>
      <c r="CS36" s="644"/>
      <c r="CT36" s="644"/>
      <c r="CU36" s="644"/>
      <c r="CV36" s="644"/>
      <c r="CW36" s="644"/>
      <c r="CX36" s="644"/>
      <c r="CY36" s="645"/>
      <c r="CZ36" s="646">
        <v>19</v>
      </c>
      <c r="DA36" s="675"/>
      <c r="DB36" s="675"/>
      <c r="DC36" s="676"/>
      <c r="DD36" s="649">
        <v>884110</v>
      </c>
      <c r="DE36" s="644"/>
      <c r="DF36" s="644"/>
      <c r="DG36" s="644"/>
      <c r="DH36" s="644"/>
      <c r="DI36" s="644"/>
      <c r="DJ36" s="644"/>
      <c r="DK36" s="645"/>
      <c r="DL36" s="649">
        <v>776848</v>
      </c>
      <c r="DM36" s="644"/>
      <c r="DN36" s="644"/>
      <c r="DO36" s="644"/>
      <c r="DP36" s="644"/>
      <c r="DQ36" s="644"/>
      <c r="DR36" s="644"/>
      <c r="DS36" s="644"/>
      <c r="DT36" s="644"/>
      <c r="DU36" s="644"/>
      <c r="DV36" s="645"/>
      <c r="DW36" s="646">
        <v>21.8</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150000</v>
      </c>
      <c r="S37" s="644"/>
      <c r="T37" s="644"/>
      <c r="U37" s="644"/>
      <c r="V37" s="644"/>
      <c r="W37" s="644"/>
      <c r="X37" s="644"/>
      <c r="Y37" s="645"/>
      <c r="Z37" s="703">
        <v>2.8</v>
      </c>
      <c r="AA37" s="703"/>
      <c r="AB37" s="703"/>
      <c r="AC37" s="703"/>
      <c r="AD37" s="704" t="s">
        <v>227</v>
      </c>
      <c r="AE37" s="704"/>
      <c r="AF37" s="704"/>
      <c r="AG37" s="704"/>
      <c r="AH37" s="704"/>
      <c r="AI37" s="704"/>
      <c r="AJ37" s="704"/>
      <c r="AK37" s="704"/>
      <c r="AL37" s="646" t="s">
        <v>138</v>
      </c>
      <c r="AM37" s="647"/>
      <c r="AN37" s="647"/>
      <c r="AO37" s="705"/>
      <c r="AQ37" s="678" t="s">
        <v>324</v>
      </c>
      <c r="AR37" s="679"/>
      <c r="AS37" s="679"/>
      <c r="AT37" s="679"/>
      <c r="AU37" s="679"/>
      <c r="AV37" s="679"/>
      <c r="AW37" s="679"/>
      <c r="AX37" s="679"/>
      <c r="AY37" s="680"/>
      <c r="AZ37" s="641">
        <v>55547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2489</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477859</v>
      </c>
      <c r="CS37" s="642"/>
      <c r="CT37" s="642"/>
      <c r="CU37" s="642"/>
      <c r="CV37" s="642"/>
      <c r="CW37" s="642"/>
      <c r="CX37" s="642"/>
      <c r="CY37" s="643"/>
      <c r="CZ37" s="646">
        <v>9.6</v>
      </c>
      <c r="DA37" s="675"/>
      <c r="DB37" s="675"/>
      <c r="DC37" s="676"/>
      <c r="DD37" s="649">
        <v>477859</v>
      </c>
      <c r="DE37" s="642"/>
      <c r="DF37" s="642"/>
      <c r="DG37" s="642"/>
      <c r="DH37" s="642"/>
      <c r="DI37" s="642"/>
      <c r="DJ37" s="642"/>
      <c r="DK37" s="643"/>
      <c r="DL37" s="649">
        <v>439917</v>
      </c>
      <c r="DM37" s="642"/>
      <c r="DN37" s="642"/>
      <c r="DO37" s="642"/>
      <c r="DP37" s="642"/>
      <c r="DQ37" s="642"/>
      <c r="DR37" s="642"/>
      <c r="DS37" s="642"/>
      <c r="DT37" s="642"/>
      <c r="DU37" s="642"/>
      <c r="DV37" s="643"/>
      <c r="DW37" s="646">
        <v>12.3</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5447098</v>
      </c>
      <c r="S38" s="693"/>
      <c r="T38" s="693"/>
      <c r="U38" s="693"/>
      <c r="V38" s="693"/>
      <c r="W38" s="693"/>
      <c r="X38" s="693"/>
      <c r="Y38" s="698"/>
      <c r="Z38" s="699">
        <v>100</v>
      </c>
      <c r="AA38" s="699"/>
      <c r="AB38" s="699"/>
      <c r="AC38" s="699"/>
      <c r="AD38" s="700">
        <v>3413896</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8434</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4438</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546732</v>
      </c>
      <c r="CS38" s="644"/>
      <c r="CT38" s="644"/>
      <c r="CU38" s="644"/>
      <c r="CV38" s="644"/>
      <c r="CW38" s="644"/>
      <c r="CX38" s="644"/>
      <c r="CY38" s="645"/>
      <c r="CZ38" s="646">
        <v>11</v>
      </c>
      <c r="DA38" s="675"/>
      <c r="DB38" s="675"/>
      <c r="DC38" s="676"/>
      <c r="DD38" s="649">
        <v>448371</v>
      </c>
      <c r="DE38" s="644"/>
      <c r="DF38" s="644"/>
      <c r="DG38" s="644"/>
      <c r="DH38" s="644"/>
      <c r="DI38" s="644"/>
      <c r="DJ38" s="644"/>
      <c r="DK38" s="645"/>
      <c r="DL38" s="649">
        <v>435691</v>
      </c>
      <c r="DM38" s="644"/>
      <c r="DN38" s="644"/>
      <c r="DO38" s="644"/>
      <c r="DP38" s="644"/>
      <c r="DQ38" s="644"/>
      <c r="DR38" s="644"/>
      <c r="DS38" s="644"/>
      <c r="DT38" s="644"/>
      <c r="DU38" s="644"/>
      <c r="DV38" s="645"/>
      <c r="DW38" s="646">
        <v>12.2</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t="s">
        <v>130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106</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154533</v>
      </c>
      <c r="CS39" s="642"/>
      <c r="CT39" s="642"/>
      <c r="CU39" s="642"/>
      <c r="CV39" s="642"/>
      <c r="CW39" s="642"/>
      <c r="CX39" s="642"/>
      <c r="CY39" s="643"/>
      <c r="CZ39" s="646">
        <v>3.1</v>
      </c>
      <c r="DA39" s="675"/>
      <c r="DB39" s="675"/>
      <c r="DC39" s="676"/>
      <c r="DD39" s="649">
        <v>149600</v>
      </c>
      <c r="DE39" s="642"/>
      <c r="DF39" s="642"/>
      <c r="DG39" s="642"/>
      <c r="DH39" s="642"/>
      <c r="DI39" s="642"/>
      <c r="DJ39" s="642"/>
      <c r="DK39" s="643"/>
      <c r="DL39" s="649" t="s">
        <v>130</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147977</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91</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68636</v>
      </c>
      <c r="CS40" s="644"/>
      <c r="CT40" s="644"/>
      <c r="CU40" s="644"/>
      <c r="CV40" s="644"/>
      <c r="CW40" s="644"/>
      <c r="CX40" s="644"/>
      <c r="CY40" s="645"/>
      <c r="CZ40" s="646">
        <v>1.4</v>
      </c>
      <c r="DA40" s="675"/>
      <c r="DB40" s="675"/>
      <c r="DC40" s="676"/>
      <c r="DD40" s="649">
        <v>33636</v>
      </c>
      <c r="DE40" s="644"/>
      <c r="DF40" s="644"/>
      <c r="DG40" s="644"/>
      <c r="DH40" s="644"/>
      <c r="DI40" s="644"/>
      <c r="DJ40" s="644"/>
      <c r="DK40" s="645"/>
      <c r="DL40" s="649">
        <v>102</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390321</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246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130</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655505</v>
      </c>
      <c r="CS42" s="644"/>
      <c r="CT42" s="644"/>
      <c r="CU42" s="644"/>
      <c r="CV42" s="644"/>
      <c r="CW42" s="644"/>
      <c r="CX42" s="644"/>
      <c r="CY42" s="645"/>
      <c r="CZ42" s="646">
        <v>13.1</v>
      </c>
      <c r="DA42" s="647"/>
      <c r="DB42" s="647"/>
      <c r="DC42" s="648"/>
      <c r="DD42" s="649">
        <v>501131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70188</v>
      </c>
      <c r="CS43" s="642"/>
      <c r="CT43" s="642"/>
      <c r="CU43" s="642"/>
      <c r="CV43" s="642"/>
      <c r="CW43" s="642"/>
      <c r="CX43" s="642"/>
      <c r="CY43" s="643"/>
      <c r="CZ43" s="646">
        <v>1.4</v>
      </c>
      <c r="DA43" s="675"/>
      <c r="DB43" s="675"/>
      <c r="DC43" s="676"/>
      <c r="DD43" s="649">
        <v>70188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637227</v>
      </c>
      <c r="CS44" s="644"/>
      <c r="CT44" s="644"/>
      <c r="CU44" s="644"/>
      <c r="CV44" s="644"/>
      <c r="CW44" s="644"/>
      <c r="CX44" s="644"/>
      <c r="CY44" s="645"/>
      <c r="CZ44" s="646">
        <v>12.8</v>
      </c>
      <c r="DA44" s="647"/>
      <c r="DB44" s="647"/>
      <c r="DC44" s="648"/>
      <c r="DD44" s="649">
        <v>485187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97556</v>
      </c>
      <c r="CS45" s="642"/>
      <c r="CT45" s="642"/>
      <c r="CU45" s="642"/>
      <c r="CV45" s="642"/>
      <c r="CW45" s="642"/>
      <c r="CX45" s="642"/>
      <c r="CY45" s="643"/>
      <c r="CZ45" s="646">
        <v>2</v>
      </c>
      <c r="DA45" s="675"/>
      <c r="DB45" s="675"/>
      <c r="DC45" s="676"/>
      <c r="DD45" s="649">
        <v>64195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507516</v>
      </c>
      <c r="CS46" s="644"/>
      <c r="CT46" s="644"/>
      <c r="CU46" s="644"/>
      <c r="CV46" s="644"/>
      <c r="CW46" s="644"/>
      <c r="CX46" s="644"/>
      <c r="CY46" s="645"/>
      <c r="CZ46" s="646">
        <v>10.199999999999999</v>
      </c>
      <c r="DA46" s="647"/>
      <c r="DB46" s="647"/>
      <c r="DC46" s="648"/>
      <c r="DD46" s="649">
        <v>388837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18278</v>
      </c>
      <c r="CS47" s="642"/>
      <c r="CT47" s="642"/>
      <c r="CU47" s="642"/>
      <c r="CV47" s="642"/>
      <c r="CW47" s="642"/>
      <c r="CX47" s="642"/>
      <c r="CY47" s="643"/>
      <c r="CZ47" s="646">
        <v>0.4</v>
      </c>
      <c r="DA47" s="675"/>
      <c r="DB47" s="675"/>
      <c r="DC47" s="676"/>
      <c r="DD47" s="649">
        <v>15944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130</v>
      </c>
      <c r="CS48" s="644"/>
      <c r="CT48" s="644"/>
      <c r="CU48" s="644"/>
      <c r="CV48" s="644"/>
      <c r="CW48" s="644"/>
      <c r="CX48" s="644"/>
      <c r="CY48" s="645"/>
      <c r="CZ48" s="646" t="s">
        <v>227</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4985931</v>
      </c>
      <c r="CS49" s="657"/>
      <c r="CT49" s="657"/>
      <c r="CU49" s="657"/>
      <c r="CV49" s="657"/>
      <c r="CW49" s="657"/>
      <c r="CX49" s="657"/>
      <c r="CY49" s="658"/>
      <c r="CZ49" s="659">
        <v>100</v>
      </c>
      <c r="DA49" s="660"/>
      <c r="DB49" s="660"/>
      <c r="DC49" s="661"/>
      <c r="DD49" s="662">
        <v>3880931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KkibHBQSICGUOVz2xSr4n+K1K0u7hXwyS5PLFU0Tezq6RPKE7EJIIbHg581GVxhdJc4W8QyES9cnMvh77r8Ig==" saltValue="PLZ99ElqqrtIYX1qv3QA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5537</v>
      </c>
      <c r="R7" s="1174"/>
      <c r="S7" s="1174"/>
      <c r="T7" s="1174"/>
      <c r="U7" s="1174"/>
      <c r="V7" s="1174">
        <v>5076</v>
      </c>
      <c r="W7" s="1174"/>
      <c r="X7" s="1174"/>
      <c r="Y7" s="1174"/>
      <c r="Z7" s="1174"/>
      <c r="AA7" s="1174">
        <v>461</v>
      </c>
      <c r="AB7" s="1174"/>
      <c r="AC7" s="1174"/>
      <c r="AD7" s="1174"/>
      <c r="AE7" s="1175"/>
      <c r="AF7" s="1176">
        <v>344</v>
      </c>
      <c r="AG7" s="1177"/>
      <c r="AH7" s="1177"/>
      <c r="AI7" s="1177"/>
      <c r="AJ7" s="1178"/>
      <c r="AK7" s="1160">
        <v>13</v>
      </c>
      <c r="AL7" s="1161"/>
      <c r="AM7" s="1161"/>
      <c r="AN7" s="1161"/>
      <c r="AO7" s="1161"/>
      <c r="AP7" s="1161">
        <v>3177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f>SUM(Q7)</f>
        <v>5537</v>
      </c>
      <c r="R23" s="1138"/>
      <c r="S23" s="1138"/>
      <c r="T23" s="1138"/>
      <c r="U23" s="1138"/>
      <c r="V23" s="1138">
        <f t="shared" ref="V23" si="0">SUM(V7)</f>
        <v>5076</v>
      </c>
      <c r="W23" s="1138"/>
      <c r="X23" s="1138"/>
      <c r="Y23" s="1138"/>
      <c r="Z23" s="1138"/>
      <c r="AA23" s="1138">
        <f t="shared" ref="AA23" si="1">SUM(AA7)</f>
        <v>461</v>
      </c>
      <c r="AB23" s="1138"/>
      <c r="AC23" s="1138"/>
      <c r="AD23" s="1138"/>
      <c r="AE23" s="1139"/>
      <c r="AF23" s="1140">
        <v>344</v>
      </c>
      <c r="AG23" s="1138"/>
      <c r="AH23" s="1138"/>
      <c r="AI23" s="1138"/>
      <c r="AJ23" s="1141"/>
      <c r="AK23" s="1142"/>
      <c r="AL23" s="1143"/>
      <c r="AM23" s="1143"/>
      <c r="AN23" s="1143"/>
      <c r="AO23" s="1143"/>
      <c r="AP23" s="1137">
        <f>SUM(AP7)</f>
        <v>3177</v>
      </c>
      <c r="AQ23" s="1138"/>
      <c r="AR23" s="1138"/>
      <c r="AS23" s="1138"/>
      <c r="AT23" s="1138"/>
      <c r="AU23" s="1144"/>
      <c r="AV23" s="1144"/>
      <c r="AW23" s="1144"/>
      <c r="AX23" s="1144"/>
      <c r="AY23" s="1145"/>
      <c r="AZ23" s="1134" t="s">
        <v>130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v>2440</v>
      </c>
      <c r="R28" s="1123"/>
      <c r="S28" s="1123"/>
      <c r="T28" s="1123"/>
      <c r="U28" s="1123"/>
      <c r="V28" s="1123">
        <v>2286</v>
      </c>
      <c r="W28" s="1123"/>
      <c r="X28" s="1123"/>
      <c r="Y28" s="1123"/>
      <c r="Z28" s="1123"/>
      <c r="AA28" s="1123">
        <v>154</v>
      </c>
      <c r="AB28" s="1123"/>
      <c r="AC28" s="1123"/>
      <c r="AD28" s="1123"/>
      <c r="AE28" s="1124"/>
      <c r="AF28" s="1125">
        <v>154</v>
      </c>
      <c r="AG28" s="1123"/>
      <c r="AH28" s="1123"/>
      <c r="AI28" s="1123"/>
      <c r="AJ28" s="1126"/>
      <c r="AK28" s="1127">
        <v>148</v>
      </c>
      <c r="AL28" s="1115"/>
      <c r="AM28" s="1115"/>
      <c r="AN28" s="1115"/>
      <c r="AO28" s="1115"/>
      <c r="AP28" s="1115" t="s">
        <v>497</v>
      </c>
      <c r="AQ28" s="1115"/>
      <c r="AR28" s="1115"/>
      <c r="AS28" s="1115"/>
      <c r="AT28" s="1115"/>
      <c r="AU28" s="1115" t="s">
        <v>497</v>
      </c>
      <c r="AV28" s="1115"/>
      <c r="AW28" s="1115"/>
      <c r="AX28" s="1115"/>
      <c r="AY28" s="1115"/>
      <c r="AZ28" s="1116" t="s">
        <v>497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147</v>
      </c>
      <c r="R29" s="1113"/>
      <c r="S29" s="1113"/>
      <c r="T29" s="1113"/>
      <c r="U29" s="1113"/>
      <c r="V29" s="1113">
        <v>144</v>
      </c>
      <c r="W29" s="1113"/>
      <c r="X29" s="1113"/>
      <c r="Y29" s="1113"/>
      <c r="Z29" s="1113"/>
      <c r="AA29" s="1113">
        <v>4</v>
      </c>
      <c r="AB29" s="1113"/>
      <c r="AC29" s="1113"/>
      <c r="AD29" s="1113"/>
      <c r="AE29" s="1114"/>
      <c r="AF29" s="1088">
        <v>4</v>
      </c>
      <c r="AG29" s="1089"/>
      <c r="AH29" s="1089"/>
      <c r="AI29" s="1089"/>
      <c r="AJ29" s="1090"/>
      <c r="AK29" s="1049">
        <v>41</v>
      </c>
      <c r="AL29" s="1040"/>
      <c r="AM29" s="1040"/>
      <c r="AN29" s="1040"/>
      <c r="AO29" s="1040"/>
      <c r="AP29" s="1040" t="s">
        <v>497</v>
      </c>
      <c r="AQ29" s="1040"/>
      <c r="AR29" s="1040"/>
      <c r="AS29" s="1040"/>
      <c r="AT29" s="1040"/>
      <c r="AU29" s="1040" t="s">
        <v>497</v>
      </c>
      <c r="AV29" s="1040"/>
      <c r="AW29" s="1040"/>
      <c r="AX29" s="1040"/>
      <c r="AY29" s="1040"/>
      <c r="AZ29" s="1111" t="s">
        <v>497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27</v>
      </c>
      <c r="R30" s="1113"/>
      <c r="S30" s="1113"/>
      <c r="T30" s="1113"/>
      <c r="U30" s="1113"/>
      <c r="V30" s="1113">
        <v>21</v>
      </c>
      <c r="W30" s="1113"/>
      <c r="X30" s="1113"/>
      <c r="Y30" s="1113"/>
      <c r="Z30" s="1113"/>
      <c r="AA30" s="1113">
        <v>6</v>
      </c>
      <c r="AB30" s="1113"/>
      <c r="AC30" s="1113"/>
      <c r="AD30" s="1113"/>
      <c r="AE30" s="1114"/>
      <c r="AF30" s="1088">
        <v>6</v>
      </c>
      <c r="AG30" s="1089"/>
      <c r="AH30" s="1089"/>
      <c r="AI30" s="1089"/>
      <c r="AJ30" s="1090"/>
      <c r="AK30" s="1049">
        <v>3</v>
      </c>
      <c r="AL30" s="1040"/>
      <c r="AM30" s="1040"/>
      <c r="AN30" s="1040"/>
      <c r="AO30" s="1040"/>
      <c r="AP30" s="1040" t="s">
        <v>497</v>
      </c>
      <c r="AQ30" s="1040"/>
      <c r="AR30" s="1040"/>
      <c r="AS30" s="1040"/>
      <c r="AT30" s="1040"/>
      <c r="AU30" s="1040" t="s">
        <v>497</v>
      </c>
      <c r="AV30" s="1040"/>
      <c r="AW30" s="1040"/>
      <c r="AX30" s="1040"/>
      <c r="AY30" s="1040"/>
      <c r="AZ30" s="1111" t="s">
        <v>497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391</v>
      </c>
      <c r="C31" s="1107"/>
      <c r="D31" s="1107"/>
      <c r="E31" s="1107"/>
      <c r="F31" s="1107"/>
      <c r="G31" s="1107"/>
      <c r="H31" s="1107"/>
      <c r="I31" s="1107"/>
      <c r="J31" s="1107"/>
      <c r="K31" s="1107"/>
      <c r="L31" s="1107"/>
      <c r="M31" s="1107"/>
      <c r="N31" s="1107"/>
      <c r="O31" s="1107"/>
      <c r="P31" s="1108"/>
      <c r="Q31" s="1112">
        <v>1386</v>
      </c>
      <c r="R31" s="1113"/>
      <c r="S31" s="1113"/>
      <c r="T31" s="1113"/>
      <c r="U31" s="1113"/>
      <c r="V31" s="1113">
        <v>1317</v>
      </c>
      <c r="W31" s="1113"/>
      <c r="X31" s="1113"/>
      <c r="Y31" s="1113"/>
      <c r="Z31" s="1113"/>
      <c r="AA31" s="1113">
        <v>70</v>
      </c>
      <c r="AB31" s="1113"/>
      <c r="AC31" s="1113"/>
      <c r="AD31" s="1113"/>
      <c r="AE31" s="1114"/>
      <c r="AF31" s="1088">
        <v>70</v>
      </c>
      <c r="AG31" s="1089"/>
      <c r="AH31" s="1089"/>
      <c r="AI31" s="1089"/>
      <c r="AJ31" s="1090"/>
      <c r="AK31" s="1049">
        <v>200</v>
      </c>
      <c r="AL31" s="1040"/>
      <c r="AM31" s="1040"/>
      <c r="AN31" s="1040"/>
      <c r="AO31" s="1040"/>
      <c r="AP31" s="1040" t="s">
        <v>497</v>
      </c>
      <c r="AQ31" s="1040"/>
      <c r="AR31" s="1040"/>
      <c r="AS31" s="1040"/>
      <c r="AT31" s="1040"/>
      <c r="AU31" s="1040" t="s">
        <v>497</v>
      </c>
      <c r="AV31" s="1040"/>
      <c r="AW31" s="1040"/>
      <c r="AX31" s="1040"/>
      <c r="AY31" s="1040"/>
      <c r="AZ31" s="1111" t="s">
        <v>497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392</v>
      </c>
      <c r="C32" s="1107"/>
      <c r="D32" s="1107"/>
      <c r="E32" s="1107"/>
      <c r="F32" s="1107"/>
      <c r="G32" s="1107"/>
      <c r="H32" s="1107"/>
      <c r="I32" s="1107"/>
      <c r="J32" s="1107"/>
      <c r="K32" s="1107"/>
      <c r="L32" s="1107"/>
      <c r="M32" s="1107"/>
      <c r="N32" s="1107"/>
      <c r="O32" s="1107"/>
      <c r="P32" s="1108"/>
      <c r="Q32" s="1112">
        <v>433</v>
      </c>
      <c r="R32" s="1113"/>
      <c r="S32" s="1113"/>
      <c r="T32" s="1113"/>
      <c r="U32" s="1113"/>
      <c r="V32" s="1113">
        <v>356</v>
      </c>
      <c r="W32" s="1113"/>
      <c r="X32" s="1113"/>
      <c r="Y32" s="1113"/>
      <c r="Z32" s="1113"/>
      <c r="AA32" s="1113">
        <v>76</v>
      </c>
      <c r="AB32" s="1113"/>
      <c r="AC32" s="1113"/>
      <c r="AD32" s="1113"/>
      <c r="AE32" s="1114"/>
      <c r="AF32" s="1088">
        <v>715</v>
      </c>
      <c r="AG32" s="1089"/>
      <c r="AH32" s="1089"/>
      <c r="AI32" s="1089"/>
      <c r="AJ32" s="1090"/>
      <c r="AK32" s="1049">
        <v>50</v>
      </c>
      <c r="AL32" s="1040"/>
      <c r="AM32" s="1040"/>
      <c r="AN32" s="1040"/>
      <c r="AO32" s="1040"/>
      <c r="AP32" s="1040">
        <v>104</v>
      </c>
      <c r="AQ32" s="1040"/>
      <c r="AR32" s="1040"/>
      <c r="AS32" s="1040"/>
      <c r="AT32" s="1040"/>
      <c r="AU32" s="1040">
        <v>17</v>
      </c>
      <c r="AV32" s="1040"/>
      <c r="AW32" s="1040"/>
      <c r="AX32" s="1040"/>
      <c r="AY32" s="1040"/>
      <c r="AZ32" s="1111" t="s">
        <v>497</v>
      </c>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394</v>
      </c>
      <c r="C33" s="1107"/>
      <c r="D33" s="1107"/>
      <c r="E33" s="1107"/>
      <c r="F33" s="1107"/>
      <c r="G33" s="1107"/>
      <c r="H33" s="1107"/>
      <c r="I33" s="1107"/>
      <c r="J33" s="1107"/>
      <c r="K33" s="1107"/>
      <c r="L33" s="1107"/>
      <c r="M33" s="1107"/>
      <c r="N33" s="1107"/>
      <c r="O33" s="1107"/>
      <c r="P33" s="1108"/>
      <c r="Q33" s="1112">
        <v>1002</v>
      </c>
      <c r="R33" s="1113"/>
      <c r="S33" s="1113"/>
      <c r="T33" s="1113"/>
      <c r="U33" s="1113"/>
      <c r="V33" s="1113">
        <v>1007</v>
      </c>
      <c r="W33" s="1113"/>
      <c r="X33" s="1113"/>
      <c r="Y33" s="1113"/>
      <c r="Z33" s="1113"/>
      <c r="AA33" s="1113">
        <v>-5</v>
      </c>
      <c r="AB33" s="1113"/>
      <c r="AC33" s="1113"/>
      <c r="AD33" s="1113"/>
      <c r="AE33" s="1114"/>
      <c r="AF33" s="1088">
        <v>321</v>
      </c>
      <c r="AG33" s="1089"/>
      <c r="AH33" s="1089"/>
      <c r="AI33" s="1089"/>
      <c r="AJ33" s="1090"/>
      <c r="AK33" s="1049">
        <v>138</v>
      </c>
      <c r="AL33" s="1040"/>
      <c r="AM33" s="1040"/>
      <c r="AN33" s="1040"/>
      <c r="AO33" s="1040"/>
      <c r="AP33" s="1040">
        <v>697</v>
      </c>
      <c r="AQ33" s="1040"/>
      <c r="AR33" s="1040"/>
      <c r="AS33" s="1040"/>
      <c r="AT33" s="1040"/>
      <c r="AU33" s="1040">
        <v>456</v>
      </c>
      <c r="AV33" s="1040"/>
      <c r="AW33" s="1040"/>
      <c r="AX33" s="1040"/>
      <c r="AY33" s="1040"/>
      <c r="AZ33" s="1111" t="s">
        <v>497</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396</v>
      </c>
      <c r="C34" s="1107"/>
      <c r="D34" s="1107"/>
      <c r="E34" s="1107"/>
      <c r="F34" s="1107"/>
      <c r="G34" s="1107"/>
      <c r="H34" s="1107"/>
      <c r="I34" s="1107"/>
      <c r="J34" s="1107"/>
      <c r="K34" s="1107"/>
      <c r="L34" s="1107"/>
      <c r="M34" s="1107"/>
      <c r="N34" s="1107"/>
      <c r="O34" s="1107"/>
      <c r="P34" s="1108"/>
      <c r="Q34" s="1112">
        <v>131</v>
      </c>
      <c r="R34" s="1113"/>
      <c r="S34" s="1113"/>
      <c r="T34" s="1113"/>
      <c r="U34" s="1113"/>
      <c r="V34" s="1113">
        <v>111</v>
      </c>
      <c r="W34" s="1113"/>
      <c r="X34" s="1113"/>
      <c r="Y34" s="1113"/>
      <c r="Z34" s="1113"/>
      <c r="AA34" s="1113">
        <v>20</v>
      </c>
      <c r="AB34" s="1113"/>
      <c r="AC34" s="1113"/>
      <c r="AD34" s="1113"/>
      <c r="AE34" s="1114"/>
      <c r="AF34" s="1088">
        <v>20</v>
      </c>
      <c r="AG34" s="1089"/>
      <c r="AH34" s="1089"/>
      <c r="AI34" s="1089"/>
      <c r="AJ34" s="1090"/>
      <c r="AK34" s="1049" t="s">
        <v>556</v>
      </c>
      <c r="AL34" s="1040"/>
      <c r="AM34" s="1040"/>
      <c r="AN34" s="1040"/>
      <c r="AO34" s="1040"/>
      <c r="AP34" s="1040" t="s">
        <v>497</v>
      </c>
      <c r="AQ34" s="1040"/>
      <c r="AR34" s="1040"/>
      <c r="AS34" s="1040"/>
      <c r="AT34" s="1040"/>
      <c r="AU34" s="1040" t="s">
        <v>497</v>
      </c>
      <c r="AV34" s="1040"/>
      <c r="AW34" s="1040"/>
      <c r="AX34" s="1040"/>
      <c r="AY34" s="1040"/>
      <c r="AZ34" s="1111" t="s">
        <v>497</v>
      </c>
      <c r="BA34" s="1111"/>
      <c r="BB34" s="1111"/>
      <c r="BC34" s="1111"/>
      <c r="BD34" s="1111"/>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1289</v>
      </c>
      <c r="AG63" s="1028"/>
      <c r="AH63" s="1028"/>
      <c r="AI63" s="1028"/>
      <c r="AJ63" s="1099"/>
      <c r="AK63" s="1100"/>
      <c r="AL63" s="1032"/>
      <c r="AM63" s="1032"/>
      <c r="AN63" s="1032"/>
      <c r="AO63" s="1032"/>
      <c r="AP63" s="1028">
        <f>SUM(AP32:AT33)</f>
        <v>801</v>
      </c>
      <c r="AQ63" s="1028"/>
      <c r="AR63" s="1028"/>
      <c r="AS63" s="1028"/>
      <c r="AT63" s="1028"/>
      <c r="AU63" s="1028">
        <f>SUM(AU32:AY33)</f>
        <v>473</v>
      </c>
      <c r="AV63" s="1028"/>
      <c r="AW63" s="1028"/>
      <c r="AX63" s="1028"/>
      <c r="AY63" s="1028"/>
      <c r="AZ63" s="1094"/>
      <c r="BA63" s="1094"/>
      <c r="BB63" s="1094"/>
      <c r="BC63" s="1094"/>
      <c r="BD63" s="1094"/>
      <c r="BE63" s="1029"/>
      <c r="BF63" s="1029"/>
      <c r="BG63" s="1029"/>
      <c r="BH63" s="1029"/>
      <c r="BI63" s="1030"/>
      <c r="BJ63" s="1095" t="s">
        <v>130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402</v>
      </c>
      <c r="W66" s="1071"/>
      <c r="X66" s="1071"/>
      <c r="Y66" s="1071"/>
      <c r="Z66" s="1072"/>
      <c r="AA66" s="1070" t="s">
        <v>382</v>
      </c>
      <c r="AB66" s="1071"/>
      <c r="AC66" s="1071"/>
      <c r="AD66" s="1071"/>
      <c r="AE66" s="1072"/>
      <c r="AF66" s="1076" t="s">
        <v>403</v>
      </c>
      <c r="AG66" s="1077"/>
      <c r="AH66" s="1077"/>
      <c r="AI66" s="1077"/>
      <c r="AJ66" s="1078"/>
      <c r="AK66" s="1070" t="s">
        <v>384</v>
      </c>
      <c r="AL66" s="1065"/>
      <c r="AM66" s="1065"/>
      <c r="AN66" s="1065"/>
      <c r="AO66" s="1066"/>
      <c r="AP66" s="1070" t="s">
        <v>385</v>
      </c>
      <c r="AQ66" s="1071"/>
      <c r="AR66" s="1071"/>
      <c r="AS66" s="1071"/>
      <c r="AT66" s="1072"/>
      <c r="AU66" s="1070" t="s">
        <v>404</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556</v>
      </c>
      <c r="AQ68" s="1051"/>
      <c r="AR68" s="1051"/>
      <c r="AS68" s="1051"/>
      <c r="AT68" s="1051"/>
      <c r="AU68" s="1051" t="s">
        <v>556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556</v>
      </c>
      <c r="AL69" s="1040"/>
      <c r="AM69" s="1040"/>
      <c r="AN69" s="1040"/>
      <c r="AO69" s="1040"/>
      <c r="AP69" s="1040" t="s">
        <v>556</v>
      </c>
      <c r="AQ69" s="1040"/>
      <c r="AR69" s="1040"/>
      <c r="AS69" s="1040"/>
      <c r="AT69" s="1040"/>
      <c r="AU69" s="1040" t="s">
        <v>566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556</v>
      </c>
      <c r="AQ70" s="1040"/>
      <c r="AR70" s="1040"/>
      <c r="AS70" s="1040"/>
      <c r="AT70" s="1040"/>
      <c r="AU70" s="1040" t="s">
        <v>566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556</v>
      </c>
      <c r="AL71" s="1040"/>
      <c r="AM71" s="1040"/>
      <c r="AN71" s="1040"/>
      <c r="AO71" s="1040"/>
      <c r="AP71" s="1040" t="s">
        <v>566</v>
      </c>
      <c r="AQ71" s="1040"/>
      <c r="AR71" s="1040"/>
      <c r="AS71" s="1040"/>
      <c r="AT71" s="1040"/>
      <c r="AU71" s="1040" t="s">
        <v>556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556</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556</v>
      </c>
      <c r="AQ73" s="1040"/>
      <c r="AR73" s="1040"/>
      <c r="AS73" s="1040"/>
      <c r="AT73" s="1040"/>
      <c r="AU73" s="1040" t="s">
        <v>556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563</v>
      </c>
      <c r="C74" s="1044"/>
      <c r="D74" s="1044"/>
      <c r="E74" s="1044"/>
      <c r="F74" s="1044"/>
      <c r="G74" s="1044"/>
      <c r="H74" s="1044"/>
      <c r="I74" s="1044"/>
      <c r="J74" s="1044"/>
      <c r="K74" s="1044"/>
      <c r="L74" s="1044"/>
      <c r="M74" s="1044"/>
      <c r="N74" s="1044"/>
      <c r="O74" s="1044"/>
      <c r="P74" s="1045"/>
      <c r="Q74" s="1046">
        <v>4373</v>
      </c>
      <c r="R74" s="1040"/>
      <c r="S74" s="1040"/>
      <c r="T74" s="1040"/>
      <c r="U74" s="1040"/>
      <c r="V74" s="1040">
        <v>4106</v>
      </c>
      <c r="W74" s="1040"/>
      <c r="X74" s="1040"/>
      <c r="Y74" s="1040"/>
      <c r="Z74" s="1040"/>
      <c r="AA74" s="1040">
        <v>266</v>
      </c>
      <c r="AB74" s="1040"/>
      <c r="AC74" s="1040"/>
      <c r="AD74" s="1040"/>
      <c r="AE74" s="1040"/>
      <c r="AF74" s="1040">
        <v>266</v>
      </c>
      <c r="AG74" s="1040"/>
      <c r="AH74" s="1040"/>
      <c r="AI74" s="1040"/>
      <c r="AJ74" s="1040"/>
      <c r="AK74" s="1040">
        <v>3294</v>
      </c>
      <c r="AL74" s="1040"/>
      <c r="AM74" s="1040"/>
      <c r="AN74" s="1040"/>
      <c r="AO74" s="1040"/>
      <c r="AP74" s="1040">
        <v>1631</v>
      </c>
      <c r="AQ74" s="1040"/>
      <c r="AR74" s="1040"/>
      <c r="AS74" s="1040"/>
      <c r="AT74" s="1040"/>
      <c r="AU74" s="1040">
        <v>498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564</v>
      </c>
      <c r="C75" s="1044"/>
      <c r="D75" s="1044"/>
      <c r="E75" s="1044"/>
      <c r="F75" s="1044"/>
      <c r="G75" s="1044"/>
      <c r="H75" s="1044"/>
      <c r="I75" s="1044"/>
      <c r="J75" s="1044"/>
      <c r="K75" s="1044"/>
      <c r="L75" s="1044"/>
      <c r="M75" s="1044"/>
      <c r="N75" s="1044"/>
      <c r="O75" s="1044"/>
      <c r="P75" s="1045"/>
      <c r="Q75" s="1047">
        <v>1163</v>
      </c>
      <c r="R75" s="1048"/>
      <c r="S75" s="1048"/>
      <c r="T75" s="1048"/>
      <c r="U75" s="1049"/>
      <c r="V75" s="1050">
        <v>468</v>
      </c>
      <c r="W75" s="1048"/>
      <c r="X75" s="1048"/>
      <c r="Y75" s="1048"/>
      <c r="Z75" s="1049"/>
      <c r="AA75" s="1050">
        <v>823</v>
      </c>
      <c r="AB75" s="1048"/>
      <c r="AC75" s="1048"/>
      <c r="AD75" s="1048"/>
      <c r="AE75" s="1049"/>
      <c r="AF75" s="1050">
        <v>823</v>
      </c>
      <c r="AG75" s="1048"/>
      <c r="AH75" s="1048"/>
      <c r="AI75" s="1048"/>
      <c r="AJ75" s="1049"/>
      <c r="AK75" s="1050">
        <v>249</v>
      </c>
      <c r="AL75" s="1048"/>
      <c r="AM75" s="1048"/>
      <c r="AN75" s="1048"/>
      <c r="AO75" s="1049"/>
      <c r="AP75" s="1050">
        <v>666</v>
      </c>
      <c r="AQ75" s="1048"/>
      <c r="AR75" s="1048"/>
      <c r="AS75" s="1048"/>
      <c r="AT75" s="1049"/>
      <c r="AU75" s="1050">
        <v>62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565</v>
      </c>
      <c r="C76" s="1044"/>
      <c r="D76" s="1044"/>
      <c r="E76" s="1044"/>
      <c r="F76" s="1044"/>
      <c r="G76" s="1044"/>
      <c r="H76" s="1044"/>
      <c r="I76" s="1044"/>
      <c r="J76" s="1044"/>
      <c r="K76" s="1044"/>
      <c r="L76" s="1044"/>
      <c r="M76" s="1044"/>
      <c r="N76" s="1044"/>
      <c r="O76" s="1044"/>
      <c r="P76" s="1045"/>
      <c r="Q76" s="1047">
        <v>1594</v>
      </c>
      <c r="R76" s="1048"/>
      <c r="S76" s="1048"/>
      <c r="T76" s="1048"/>
      <c r="U76" s="1049"/>
      <c r="V76" s="1050">
        <v>1319</v>
      </c>
      <c r="W76" s="1048"/>
      <c r="X76" s="1048"/>
      <c r="Y76" s="1048"/>
      <c r="Z76" s="1049"/>
      <c r="AA76" s="1050">
        <v>275</v>
      </c>
      <c r="AB76" s="1048"/>
      <c r="AC76" s="1048"/>
      <c r="AD76" s="1048"/>
      <c r="AE76" s="1049"/>
      <c r="AF76" s="1050">
        <v>3885</v>
      </c>
      <c r="AG76" s="1048"/>
      <c r="AH76" s="1048"/>
      <c r="AI76" s="1048"/>
      <c r="AJ76" s="1049"/>
      <c r="AK76" s="1050">
        <v>1</v>
      </c>
      <c r="AL76" s="1048"/>
      <c r="AM76" s="1048"/>
      <c r="AN76" s="1048"/>
      <c r="AO76" s="1049"/>
      <c r="AP76" s="1050">
        <v>1607</v>
      </c>
      <c r="AQ76" s="1048"/>
      <c r="AR76" s="1048"/>
      <c r="AS76" s="1048"/>
      <c r="AT76" s="1049"/>
      <c r="AU76" s="1050">
        <v>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SUM(AF68:AJ76)</f>
        <v>15941</v>
      </c>
      <c r="AG88" s="1028"/>
      <c r="AH88" s="1028"/>
      <c r="AI88" s="1028"/>
      <c r="AJ88" s="1028"/>
      <c r="AK88" s="1032"/>
      <c r="AL88" s="1032"/>
      <c r="AM88" s="1032"/>
      <c r="AN88" s="1032"/>
      <c r="AO88" s="1032"/>
      <c r="AP88" s="1028">
        <f t="shared" ref="AP88" si="2">SUM(AP68:AT76)</f>
        <v>3904</v>
      </c>
      <c r="AQ88" s="1028"/>
      <c r="AR88" s="1028"/>
      <c r="AS88" s="1028"/>
      <c r="AT88" s="1028"/>
      <c r="AU88" s="1028">
        <f t="shared" ref="AU88" si="3">SUM(AU68:AY76)</f>
        <v>561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296</v>
      </c>
      <c r="AG109" s="963"/>
      <c r="AH109" s="963"/>
      <c r="AI109" s="963"/>
      <c r="AJ109" s="964"/>
      <c r="AK109" s="965" t="s">
        <v>295</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296</v>
      </c>
      <c r="BW109" s="963"/>
      <c r="BX109" s="963"/>
      <c r="BY109" s="963"/>
      <c r="BZ109" s="964"/>
      <c r="CA109" s="965" t="s">
        <v>295</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296</v>
      </c>
      <c r="DM109" s="963"/>
      <c r="DN109" s="963"/>
      <c r="DO109" s="963"/>
      <c r="DP109" s="964"/>
      <c r="DQ109" s="965" t="s">
        <v>295</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453091</v>
      </c>
      <c r="AB110" s="956"/>
      <c r="AC110" s="956"/>
      <c r="AD110" s="956"/>
      <c r="AE110" s="957"/>
      <c r="AF110" s="958">
        <v>434961</v>
      </c>
      <c r="AG110" s="956"/>
      <c r="AH110" s="956"/>
      <c r="AI110" s="956"/>
      <c r="AJ110" s="957"/>
      <c r="AK110" s="958">
        <v>448402</v>
      </c>
      <c r="AL110" s="956"/>
      <c r="AM110" s="956"/>
      <c r="AN110" s="956"/>
      <c r="AO110" s="957"/>
      <c r="AP110" s="959">
        <v>13.9</v>
      </c>
      <c r="AQ110" s="960"/>
      <c r="AR110" s="960"/>
      <c r="AS110" s="960"/>
      <c r="AT110" s="961"/>
      <c r="AU110" s="995" t="s">
        <v>66</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3504586</v>
      </c>
      <c r="BR110" s="903"/>
      <c r="BS110" s="903"/>
      <c r="BT110" s="903"/>
      <c r="BU110" s="903"/>
      <c r="BV110" s="903">
        <v>3277772</v>
      </c>
      <c r="BW110" s="903"/>
      <c r="BX110" s="903"/>
      <c r="BY110" s="903"/>
      <c r="BZ110" s="903"/>
      <c r="CA110" s="903">
        <v>3176639</v>
      </c>
      <c r="CB110" s="903"/>
      <c r="CC110" s="903"/>
      <c r="CD110" s="903"/>
      <c r="CE110" s="903"/>
      <c r="CF110" s="927">
        <v>98.4</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130</v>
      </c>
      <c r="DM110" s="903"/>
      <c r="DN110" s="903"/>
      <c r="DO110" s="903"/>
      <c r="DP110" s="903"/>
      <c r="DQ110" s="903" t="s">
        <v>421</v>
      </c>
      <c r="DR110" s="903"/>
      <c r="DS110" s="903"/>
      <c r="DT110" s="903"/>
      <c r="DU110" s="903"/>
      <c r="DV110" s="904" t="s">
        <v>130</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130</v>
      </c>
      <c r="AB111" s="984"/>
      <c r="AC111" s="984"/>
      <c r="AD111" s="984"/>
      <c r="AE111" s="985"/>
      <c r="AF111" s="986" t="s">
        <v>421</v>
      </c>
      <c r="AG111" s="984"/>
      <c r="AH111" s="984"/>
      <c r="AI111" s="984"/>
      <c r="AJ111" s="985"/>
      <c r="AK111" s="986" t="s">
        <v>423</v>
      </c>
      <c r="AL111" s="984"/>
      <c r="AM111" s="984"/>
      <c r="AN111" s="984"/>
      <c r="AO111" s="985"/>
      <c r="AP111" s="987" t="s">
        <v>130</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13353</v>
      </c>
      <c r="BR111" s="875"/>
      <c r="BS111" s="875"/>
      <c r="BT111" s="875"/>
      <c r="BU111" s="875"/>
      <c r="BV111" s="875">
        <v>13353</v>
      </c>
      <c r="BW111" s="875"/>
      <c r="BX111" s="875"/>
      <c r="BY111" s="875"/>
      <c r="BZ111" s="875"/>
      <c r="CA111" s="875">
        <v>13353</v>
      </c>
      <c r="CB111" s="875"/>
      <c r="CC111" s="875"/>
      <c r="CD111" s="875"/>
      <c r="CE111" s="875"/>
      <c r="CF111" s="936">
        <v>0.4</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423</v>
      </c>
      <c r="DM111" s="875"/>
      <c r="DN111" s="875"/>
      <c r="DO111" s="875"/>
      <c r="DP111" s="875"/>
      <c r="DQ111" s="875" t="s">
        <v>421</v>
      </c>
      <c r="DR111" s="875"/>
      <c r="DS111" s="875"/>
      <c r="DT111" s="875"/>
      <c r="DU111" s="875"/>
      <c r="DV111" s="852" t="s">
        <v>130</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421</v>
      </c>
      <c r="AB112" s="838"/>
      <c r="AC112" s="838"/>
      <c r="AD112" s="838"/>
      <c r="AE112" s="839"/>
      <c r="AF112" s="840" t="s">
        <v>421</v>
      </c>
      <c r="AG112" s="838"/>
      <c r="AH112" s="838"/>
      <c r="AI112" s="838"/>
      <c r="AJ112" s="839"/>
      <c r="AK112" s="840" t="s">
        <v>421</v>
      </c>
      <c r="AL112" s="838"/>
      <c r="AM112" s="838"/>
      <c r="AN112" s="838"/>
      <c r="AO112" s="839"/>
      <c r="AP112" s="885" t="s">
        <v>130</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442133</v>
      </c>
      <c r="BR112" s="875"/>
      <c r="BS112" s="875"/>
      <c r="BT112" s="875"/>
      <c r="BU112" s="875"/>
      <c r="BV112" s="875">
        <v>376761</v>
      </c>
      <c r="BW112" s="875"/>
      <c r="BX112" s="875"/>
      <c r="BY112" s="875"/>
      <c r="BZ112" s="875"/>
      <c r="CA112" s="875">
        <v>473041</v>
      </c>
      <c r="CB112" s="875"/>
      <c r="CC112" s="875"/>
      <c r="CD112" s="875"/>
      <c r="CE112" s="875"/>
      <c r="CF112" s="936">
        <v>14.7</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13353</v>
      </c>
      <c r="DH112" s="875"/>
      <c r="DI112" s="875"/>
      <c r="DJ112" s="875"/>
      <c r="DK112" s="875"/>
      <c r="DL112" s="875">
        <v>13353</v>
      </c>
      <c r="DM112" s="875"/>
      <c r="DN112" s="875"/>
      <c r="DO112" s="875"/>
      <c r="DP112" s="875"/>
      <c r="DQ112" s="875">
        <v>13353</v>
      </c>
      <c r="DR112" s="875"/>
      <c r="DS112" s="875"/>
      <c r="DT112" s="875"/>
      <c r="DU112" s="875"/>
      <c r="DV112" s="852">
        <v>0.4</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41842</v>
      </c>
      <c r="AB113" s="984"/>
      <c r="AC113" s="984"/>
      <c r="AD113" s="984"/>
      <c r="AE113" s="985"/>
      <c r="AF113" s="986">
        <v>40366</v>
      </c>
      <c r="AG113" s="984"/>
      <c r="AH113" s="984"/>
      <c r="AI113" s="984"/>
      <c r="AJ113" s="985"/>
      <c r="AK113" s="986">
        <v>34289</v>
      </c>
      <c r="AL113" s="984"/>
      <c r="AM113" s="984"/>
      <c r="AN113" s="984"/>
      <c r="AO113" s="985"/>
      <c r="AP113" s="987">
        <v>1.1000000000000001</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595756</v>
      </c>
      <c r="BR113" s="875"/>
      <c r="BS113" s="875"/>
      <c r="BT113" s="875"/>
      <c r="BU113" s="875"/>
      <c r="BV113" s="875">
        <v>580360</v>
      </c>
      <c r="BW113" s="875"/>
      <c r="BX113" s="875"/>
      <c r="BY113" s="875"/>
      <c r="BZ113" s="875"/>
      <c r="CA113" s="875">
        <v>560911</v>
      </c>
      <c r="CB113" s="875"/>
      <c r="CC113" s="875"/>
      <c r="CD113" s="875"/>
      <c r="CE113" s="875"/>
      <c r="CF113" s="936">
        <v>17.399999999999999</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421</v>
      </c>
      <c r="DH113" s="838"/>
      <c r="DI113" s="838"/>
      <c r="DJ113" s="838"/>
      <c r="DK113" s="839"/>
      <c r="DL113" s="840" t="s">
        <v>130</v>
      </c>
      <c r="DM113" s="838"/>
      <c r="DN113" s="838"/>
      <c r="DO113" s="838"/>
      <c r="DP113" s="839"/>
      <c r="DQ113" s="840" t="s">
        <v>421</v>
      </c>
      <c r="DR113" s="838"/>
      <c r="DS113" s="838"/>
      <c r="DT113" s="838"/>
      <c r="DU113" s="839"/>
      <c r="DV113" s="885" t="s">
        <v>130</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53416</v>
      </c>
      <c r="AB114" s="838"/>
      <c r="AC114" s="838"/>
      <c r="AD114" s="838"/>
      <c r="AE114" s="839"/>
      <c r="AF114" s="840">
        <v>85542</v>
      </c>
      <c r="AG114" s="838"/>
      <c r="AH114" s="838"/>
      <c r="AI114" s="838"/>
      <c r="AJ114" s="839"/>
      <c r="AK114" s="840">
        <v>95350</v>
      </c>
      <c r="AL114" s="838"/>
      <c r="AM114" s="838"/>
      <c r="AN114" s="838"/>
      <c r="AO114" s="839"/>
      <c r="AP114" s="885">
        <v>3</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1332960</v>
      </c>
      <c r="BR114" s="875"/>
      <c r="BS114" s="875"/>
      <c r="BT114" s="875"/>
      <c r="BU114" s="875"/>
      <c r="BV114" s="875">
        <v>1237958</v>
      </c>
      <c r="BW114" s="875"/>
      <c r="BX114" s="875"/>
      <c r="BY114" s="875"/>
      <c r="BZ114" s="875"/>
      <c r="CA114" s="875">
        <v>1183898</v>
      </c>
      <c r="CB114" s="875"/>
      <c r="CC114" s="875"/>
      <c r="CD114" s="875"/>
      <c r="CE114" s="875"/>
      <c r="CF114" s="936">
        <v>36.700000000000003</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421</v>
      </c>
      <c r="DH114" s="838"/>
      <c r="DI114" s="838"/>
      <c r="DJ114" s="838"/>
      <c r="DK114" s="839"/>
      <c r="DL114" s="840" t="s">
        <v>421</v>
      </c>
      <c r="DM114" s="838"/>
      <c r="DN114" s="838"/>
      <c r="DO114" s="838"/>
      <c r="DP114" s="839"/>
      <c r="DQ114" s="840" t="s">
        <v>421</v>
      </c>
      <c r="DR114" s="838"/>
      <c r="DS114" s="838"/>
      <c r="DT114" s="838"/>
      <c r="DU114" s="839"/>
      <c r="DV114" s="885" t="s">
        <v>130</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13353</v>
      </c>
      <c r="AB115" s="984"/>
      <c r="AC115" s="984"/>
      <c r="AD115" s="984"/>
      <c r="AE115" s="985"/>
      <c r="AF115" s="986">
        <v>13353</v>
      </c>
      <c r="AG115" s="984"/>
      <c r="AH115" s="984"/>
      <c r="AI115" s="984"/>
      <c r="AJ115" s="985"/>
      <c r="AK115" s="986">
        <v>13353</v>
      </c>
      <c r="AL115" s="984"/>
      <c r="AM115" s="984"/>
      <c r="AN115" s="984"/>
      <c r="AO115" s="985"/>
      <c r="AP115" s="987">
        <v>0.4</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130</v>
      </c>
      <c r="BR115" s="875"/>
      <c r="BS115" s="875"/>
      <c r="BT115" s="875"/>
      <c r="BU115" s="875"/>
      <c r="BV115" s="875" t="s">
        <v>130</v>
      </c>
      <c r="BW115" s="875"/>
      <c r="BX115" s="875"/>
      <c r="BY115" s="875"/>
      <c r="BZ115" s="875"/>
      <c r="CA115" s="875" t="s">
        <v>130</v>
      </c>
      <c r="CB115" s="875"/>
      <c r="CC115" s="875"/>
      <c r="CD115" s="875"/>
      <c r="CE115" s="875"/>
      <c r="CF115" s="936" t="s">
        <v>421</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130</v>
      </c>
      <c r="DH115" s="838"/>
      <c r="DI115" s="838"/>
      <c r="DJ115" s="838"/>
      <c r="DK115" s="839"/>
      <c r="DL115" s="840" t="s">
        <v>130</v>
      </c>
      <c r="DM115" s="838"/>
      <c r="DN115" s="838"/>
      <c r="DO115" s="838"/>
      <c r="DP115" s="839"/>
      <c r="DQ115" s="840" t="s">
        <v>130</v>
      </c>
      <c r="DR115" s="838"/>
      <c r="DS115" s="838"/>
      <c r="DT115" s="838"/>
      <c r="DU115" s="839"/>
      <c r="DV115" s="885" t="s">
        <v>421</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130</v>
      </c>
      <c r="AB116" s="838"/>
      <c r="AC116" s="838"/>
      <c r="AD116" s="838"/>
      <c r="AE116" s="839"/>
      <c r="AF116" s="840" t="s">
        <v>421</v>
      </c>
      <c r="AG116" s="838"/>
      <c r="AH116" s="838"/>
      <c r="AI116" s="838"/>
      <c r="AJ116" s="839"/>
      <c r="AK116" s="840" t="s">
        <v>130</v>
      </c>
      <c r="AL116" s="838"/>
      <c r="AM116" s="838"/>
      <c r="AN116" s="838"/>
      <c r="AO116" s="839"/>
      <c r="AP116" s="885" t="s">
        <v>130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130</v>
      </c>
      <c r="BR116" s="875"/>
      <c r="BS116" s="875"/>
      <c r="BT116" s="875"/>
      <c r="BU116" s="875"/>
      <c r="BV116" s="875" t="s">
        <v>421</v>
      </c>
      <c r="BW116" s="875"/>
      <c r="BX116" s="875"/>
      <c r="BY116" s="875"/>
      <c r="BZ116" s="875"/>
      <c r="CA116" s="875" t="s">
        <v>421</v>
      </c>
      <c r="CB116" s="875"/>
      <c r="CC116" s="875"/>
      <c r="CD116" s="875"/>
      <c r="CE116" s="875"/>
      <c r="CF116" s="936" t="s">
        <v>130</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421</v>
      </c>
      <c r="DH116" s="838"/>
      <c r="DI116" s="838"/>
      <c r="DJ116" s="838"/>
      <c r="DK116" s="839"/>
      <c r="DL116" s="840" t="s">
        <v>130</v>
      </c>
      <c r="DM116" s="838"/>
      <c r="DN116" s="838"/>
      <c r="DO116" s="838"/>
      <c r="DP116" s="839"/>
      <c r="DQ116" s="840" t="s">
        <v>421</v>
      </c>
      <c r="DR116" s="838"/>
      <c r="DS116" s="838"/>
      <c r="DT116" s="838"/>
      <c r="DU116" s="839"/>
      <c r="DV116" s="885" t="s">
        <v>130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561702</v>
      </c>
      <c r="AB117" s="970"/>
      <c r="AC117" s="970"/>
      <c r="AD117" s="970"/>
      <c r="AE117" s="971"/>
      <c r="AF117" s="972">
        <v>574222</v>
      </c>
      <c r="AG117" s="970"/>
      <c r="AH117" s="970"/>
      <c r="AI117" s="970"/>
      <c r="AJ117" s="971"/>
      <c r="AK117" s="972">
        <v>591394</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423</v>
      </c>
      <c r="BR117" s="875"/>
      <c r="BS117" s="875"/>
      <c r="BT117" s="875"/>
      <c r="BU117" s="875"/>
      <c r="BV117" s="875" t="s">
        <v>423</v>
      </c>
      <c r="BW117" s="875"/>
      <c r="BX117" s="875"/>
      <c r="BY117" s="875"/>
      <c r="BZ117" s="875"/>
      <c r="CA117" s="875" t="s">
        <v>421</v>
      </c>
      <c r="CB117" s="875"/>
      <c r="CC117" s="875"/>
      <c r="CD117" s="875"/>
      <c r="CE117" s="875"/>
      <c r="CF117" s="936" t="s">
        <v>423</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423</v>
      </c>
      <c r="DH117" s="838"/>
      <c r="DI117" s="838"/>
      <c r="DJ117" s="838"/>
      <c r="DK117" s="839"/>
      <c r="DL117" s="840" t="s">
        <v>421</v>
      </c>
      <c r="DM117" s="838"/>
      <c r="DN117" s="838"/>
      <c r="DO117" s="838"/>
      <c r="DP117" s="839"/>
      <c r="DQ117" s="840" t="s">
        <v>423</v>
      </c>
      <c r="DR117" s="838"/>
      <c r="DS117" s="838"/>
      <c r="DT117" s="838"/>
      <c r="DU117" s="839"/>
      <c r="DV117" s="885" t="s">
        <v>423</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296</v>
      </c>
      <c r="AG118" s="963"/>
      <c r="AH118" s="963"/>
      <c r="AI118" s="963"/>
      <c r="AJ118" s="964"/>
      <c r="AK118" s="965" t="s">
        <v>295</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423</v>
      </c>
      <c r="BW118" s="906"/>
      <c r="BX118" s="906"/>
      <c r="BY118" s="906"/>
      <c r="BZ118" s="906"/>
      <c r="CA118" s="906" t="s">
        <v>130</v>
      </c>
      <c r="CB118" s="906"/>
      <c r="CC118" s="906"/>
      <c r="CD118" s="906"/>
      <c r="CE118" s="906"/>
      <c r="CF118" s="936" t="s">
        <v>130</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423</v>
      </c>
      <c r="DM118" s="838"/>
      <c r="DN118" s="838"/>
      <c r="DO118" s="838"/>
      <c r="DP118" s="839"/>
      <c r="DQ118" s="840" t="s">
        <v>423</v>
      </c>
      <c r="DR118" s="838"/>
      <c r="DS118" s="838"/>
      <c r="DT118" s="838"/>
      <c r="DU118" s="839"/>
      <c r="DV118" s="885" t="s">
        <v>130</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130</v>
      </c>
      <c r="AL119" s="956"/>
      <c r="AM119" s="956"/>
      <c r="AN119" s="956"/>
      <c r="AO119" s="957"/>
      <c r="AP119" s="959" t="s">
        <v>130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447</v>
      </c>
      <c r="BP119" s="939"/>
      <c r="BQ119" s="943">
        <v>5888788</v>
      </c>
      <c r="BR119" s="906"/>
      <c r="BS119" s="906"/>
      <c r="BT119" s="906"/>
      <c r="BU119" s="906"/>
      <c r="BV119" s="906">
        <v>5486204</v>
      </c>
      <c r="BW119" s="906"/>
      <c r="BX119" s="906"/>
      <c r="BY119" s="906"/>
      <c r="BZ119" s="906"/>
      <c r="CA119" s="906">
        <v>5407842</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130</v>
      </c>
      <c r="DH119" s="821"/>
      <c r="DI119" s="821"/>
      <c r="DJ119" s="821"/>
      <c r="DK119" s="822"/>
      <c r="DL119" s="823" t="s">
        <v>130</v>
      </c>
      <c r="DM119" s="821"/>
      <c r="DN119" s="821"/>
      <c r="DO119" s="821"/>
      <c r="DP119" s="822"/>
      <c r="DQ119" s="823" t="s">
        <v>130</v>
      </c>
      <c r="DR119" s="821"/>
      <c r="DS119" s="821"/>
      <c r="DT119" s="821"/>
      <c r="DU119" s="822"/>
      <c r="DV119" s="909" t="s">
        <v>130</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130</v>
      </c>
      <c r="AG120" s="838"/>
      <c r="AH120" s="838"/>
      <c r="AI120" s="838"/>
      <c r="AJ120" s="839"/>
      <c r="AK120" s="840" t="s">
        <v>130</v>
      </c>
      <c r="AL120" s="838"/>
      <c r="AM120" s="838"/>
      <c r="AN120" s="838"/>
      <c r="AO120" s="839"/>
      <c r="AP120" s="885" t="s">
        <v>130</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1761172</v>
      </c>
      <c r="BR120" s="903"/>
      <c r="BS120" s="903"/>
      <c r="BT120" s="903"/>
      <c r="BU120" s="903"/>
      <c r="BV120" s="903">
        <v>1928994</v>
      </c>
      <c r="BW120" s="903"/>
      <c r="BX120" s="903"/>
      <c r="BY120" s="903"/>
      <c r="BZ120" s="903"/>
      <c r="CA120" s="903">
        <v>1991426</v>
      </c>
      <c r="CB120" s="903"/>
      <c r="CC120" s="903"/>
      <c r="CD120" s="903"/>
      <c r="CE120" s="903"/>
      <c r="CF120" s="927">
        <v>61.7</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421492</v>
      </c>
      <c r="DH120" s="903"/>
      <c r="DI120" s="903"/>
      <c r="DJ120" s="903"/>
      <c r="DK120" s="903"/>
      <c r="DL120" s="903">
        <v>357473</v>
      </c>
      <c r="DM120" s="903"/>
      <c r="DN120" s="903"/>
      <c r="DO120" s="903"/>
      <c r="DP120" s="903"/>
      <c r="DQ120" s="903">
        <v>455642</v>
      </c>
      <c r="DR120" s="903"/>
      <c r="DS120" s="903"/>
      <c r="DT120" s="903"/>
      <c r="DU120" s="903"/>
      <c r="DV120" s="904">
        <v>14.1</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13353</v>
      </c>
      <c r="AB121" s="838"/>
      <c r="AC121" s="838"/>
      <c r="AD121" s="838"/>
      <c r="AE121" s="839"/>
      <c r="AF121" s="840">
        <v>13353</v>
      </c>
      <c r="AG121" s="838"/>
      <c r="AH121" s="838"/>
      <c r="AI121" s="838"/>
      <c r="AJ121" s="839"/>
      <c r="AK121" s="840">
        <v>13353</v>
      </c>
      <c r="AL121" s="838"/>
      <c r="AM121" s="838"/>
      <c r="AN121" s="838"/>
      <c r="AO121" s="839"/>
      <c r="AP121" s="885">
        <v>0.4</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t="s">
        <v>130</v>
      </c>
      <c r="BR121" s="875"/>
      <c r="BS121" s="875"/>
      <c r="BT121" s="875"/>
      <c r="BU121" s="875"/>
      <c r="BV121" s="875" t="s">
        <v>130</v>
      </c>
      <c r="BW121" s="875"/>
      <c r="BX121" s="875"/>
      <c r="BY121" s="875"/>
      <c r="BZ121" s="875"/>
      <c r="CA121" s="875" t="s">
        <v>130</v>
      </c>
      <c r="CB121" s="875"/>
      <c r="CC121" s="875"/>
      <c r="CD121" s="875"/>
      <c r="CE121" s="875"/>
      <c r="CF121" s="936" t="s">
        <v>130</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v>20641</v>
      </c>
      <c r="DH121" s="875"/>
      <c r="DI121" s="875"/>
      <c r="DJ121" s="875"/>
      <c r="DK121" s="875"/>
      <c r="DL121" s="875">
        <v>19288</v>
      </c>
      <c r="DM121" s="875"/>
      <c r="DN121" s="875"/>
      <c r="DO121" s="875"/>
      <c r="DP121" s="875"/>
      <c r="DQ121" s="875">
        <v>17399</v>
      </c>
      <c r="DR121" s="875"/>
      <c r="DS121" s="875"/>
      <c r="DT121" s="875"/>
      <c r="DU121" s="875"/>
      <c r="DV121" s="852">
        <v>0.5</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130</v>
      </c>
      <c r="AB122" s="838"/>
      <c r="AC122" s="838"/>
      <c r="AD122" s="838"/>
      <c r="AE122" s="839"/>
      <c r="AF122" s="840" t="s">
        <v>130</v>
      </c>
      <c r="AG122" s="838"/>
      <c r="AH122" s="838"/>
      <c r="AI122" s="838"/>
      <c r="AJ122" s="839"/>
      <c r="AK122" s="840" t="s">
        <v>130</v>
      </c>
      <c r="AL122" s="838"/>
      <c r="AM122" s="838"/>
      <c r="AN122" s="838"/>
      <c r="AO122" s="839"/>
      <c r="AP122" s="885" t="s">
        <v>130</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4107900</v>
      </c>
      <c r="BR122" s="906"/>
      <c r="BS122" s="906"/>
      <c r="BT122" s="906"/>
      <c r="BU122" s="906"/>
      <c r="BV122" s="906">
        <v>3721372</v>
      </c>
      <c r="BW122" s="906"/>
      <c r="BX122" s="906"/>
      <c r="BY122" s="906"/>
      <c r="BZ122" s="906"/>
      <c r="CA122" s="906">
        <v>4044634</v>
      </c>
      <c r="CB122" s="906"/>
      <c r="CC122" s="906"/>
      <c r="CD122" s="906"/>
      <c r="CE122" s="906"/>
      <c r="CF122" s="907">
        <v>125.3</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130</v>
      </c>
      <c r="DH122" s="875"/>
      <c r="DI122" s="875"/>
      <c r="DJ122" s="875"/>
      <c r="DK122" s="875"/>
      <c r="DL122" s="875" t="s">
        <v>130</v>
      </c>
      <c r="DM122" s="875"/>
      <c r="DN122" s="875"/>
      <c r="DO122" s="875"/>
      <c r="DP122" s="875"/>
      <c r="DQ122" s="875" t="s">
        <v>457</v>
      </c>
      <c r="DR122" s="875"/>
      <c r="DS122" s="875"/>
      <c r="DT122" s="875"/>
      <c r="DU122" s="875"/>
      <c r="DV122" s="852" t="s">
        <v>130</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130</v>
      </c>
      <c r="AB123" s="838"/>
      <c r="AC123" s="838"/>
      <c r="AD123" s="838"/>
      <c r="AE123" s="839"/>
      <c r="AF123" s="840" t="s">
        <v>130</v>
      </c>
      <c r="AG123" s="838"/>
      <c r="AH123" s="838"/>
      <c r="AI123" s="838"/>
      <c r="AJ123" s="839"/>
      <c r="AK123" s="840" t="s">
        <v>130</v>
      </c>
      <c r="AL123" s="838"/>
      <c r="AM123" s="838"/>
      <c r="AN123" s="838"/>
      <c r="AO123" s="839"/>
      <c r="AP123" s="885" t="s">
        <v>130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458</v>
      </c>
      <c r="BP123" s="939"/>
      <c r="BQ123" s="893">
        <v>5869072</v>
      </c>
      <c r="BR123" s="894"/>
      <c r="BS123" s="894"/>
      <c r="BT123" s="894"/>
      <c r="BU123" s="894"/>
      <c r="BV123" s="894">
        <v>5650366</v>
      </c>
      <c r="BW123" s="894"/>
      <c r="BX123" s="894"/>
      <c r="BY123" s="894"/>
      <c r="BZ123" s="894"/>
      <c r="CA123" s="894">
        <v>6036060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130</v>
      </c>
      <c r="AL124" s="838"/>
      <c r="AM124" s="838"/>
      <c r="AN124" s="838"/>
      <c r="AO124" s="839"/>
      <c r="AP124" s="885" t="s">
        <v>130</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0.6</v>
      </c>
      <c r="BR124" s="892"/>
      <c r="BS124" s="892"/>
      <c r="BT124" s="892"/>
      <c r="BU124" s="892"/>
      <c r="BV124" s="892" t="s">
        <v>130</v>
      </c>
      <c r="BW124" s="892"/>
      <c r="BX124" s="892"/>
      <c r="BY124" s="892"/>
      <c r="BZ124" s="892"/>
      <c r="CA124" s="892" t="s">
        <v>130</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t="s">
        <v>130</v>
      </c>
      <c r="DH124" s="821"/>
      <c r="DI124" s="821"/>
      <c r="DJ124" s="821"/>
      <c r="DK124" s="822"/>
      <c r="DL124" s="823" t="s">
        <v>130</v>
      </c>
      <c r="DM124" s="821"/>
      <c r="DN124" s="821"/>
      <c r="DO124" s="821"/>
      <c r="DP124" s="822"/>
      <c r="DQ124" s="823" t="s">
        <v>130</v>
      </c>
      <c r="DR124" s="821"/>
      <c r="DS124" s="821"/>
      <c r="DT124" s="821"/>
      <c r="DU124" s="822"/>
      <c r="DV124" s="909" t="s">
        <v>130</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130</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130</v>
      </c>
      <c r="AB126" s="838"/>
      <c r="AC126" s="838"/>
      <c r="AD126" s="838"/>
      <c r="AE126" s="839"/>
      <c r="AF126" s="840" t="s">
        <v>130</v>
      </c>
      <c r="AG126" s="838"/>
      <c r="AH126" s="838"/>
      <c r="AI126" s="838"/>
      <c r="AJ126" s="839"/>
      <c r="AK126" s="840" t="s">
        <v>130</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130</v>
      </c>
      <c r="DR126" s="875"/>
      <c r="DS126" s="875"/>
      <c r="DT126" s="875"/>
      <c r="DU126" s="875"/>
      <c r="DV126" s="852" t="s">
        <v>130</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130</v>
      </c>
      <c r="AB127" s="838"/>
      <c r="AC127" s="838"/>
      <c r="AD127" s="838"/>
      <c r="AE127" s="839"/>
      <c r="AF127" s="840" t="s">
        <v>130</v>
      </c>
      <c r="AG127" s="838"/>
      <c r="AH127" s="838"/>
      <c r="AI127" s="838"/>
      <c r="AJ127" s="839"/>
      <c r="AK127" s="840" t="s">
        <v>130</v>
      </c>
      <c r="AL127" s="838"/>
      <c r="AM127" s="838"/>
      <c r="AN127" s="838"/>
      <c r="AO127" s="839"/>
      <c r="AP127" s="885" t="s">
        <v>130</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130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t="s">
        <v>130</v>
      </c>
      <c r="AB128" s="859"/>
      <c r="AC128" s="859"/>
      <c r="AD128" s="859"/>
      <c r="AE128" s="860"/>
      <c r="AF128" s="861" t="s">
        <v>130</v>
      </c>
      <c r="AG128" s="859"/>
      <c r="AH128" s="859"/>
      <c r="AI128" s="859"/>
      <c r="AJ128" s="860"/>
      <c r="AK128" s="861" t="s">
        <v>130</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130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130</v>
      </c>
      <c r="DH128" s="849"/>
      <c r="DI128" s="849"/>
      <c r="DJ128" s="849"/>
      <c r="DK128" s="849"/>
      <c r="DL128" s="849" t="s">
        <v>130</v>
      </c>
      <c r="DM128" s="849"/>
      <c r="DN128" s="849"/>
      <c r="DO128" s="849"/>
      <c r="DP128" s="849"/>
      <c r="DQ128" s="849" t="s">
        <v>130</v>
      </c>
      <c r="DR128" s="849"/>
      <c r="DS128" s="849"/>
      <c r="DT128" s="849"/>
      <c r="DU128" s="849"/>
      <c r="DV128" s="850" t="s">
        <v>130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3645047</v>
      </c>
      <c r="AB129" s="838"/>
      <c r="AC129" s="838"/>
      <c r="AD129" s="838"/>
      <c r="AE129" s="839"/>
      <c r="AF129" s="840">
        <v>3573594</v>
      </c>
      <c r="AG129" s="838"/>
      <c r="AH129" s="838"/>
      <c r="AI129" s="838"/>
      <c r="AJ129" s="839"/>
      <c r="AK129" s="840">
        <v>3595370</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130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375523</v>
      </c>
      <c r="AB130" s="838"/>
      <c r="AC130" s="838"/>
      <c r="AD130" s="838"/>
      <c r="AE130" s="839"/>
      <c r="AF130" s="840">
        <v>378987</v>
      </c>
      <c r="AG130" s="838"/>
      <c r="AH130" s="838"/>
      <c r="AI130" s="838"/>
      <c r="AJ130" s="839"/>
      <c r="AK130" s="840">
        <v>366960</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6.2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3269524</v>
      </c>
      <c r="AB131" s="821"/>
      <c r="AC131" s="821"/>
      <c r="AD131" s="821"/>
      <c r="AE131" s="822"/>
      <c r="AF131" s="823">
        <v>3194607</v>
      </c>
      <c r="AG131" s="821"/>
      <c r="AH131" s="821"/>
      <c r="AI131" s="821"/>
      <c r="AJ131" s="822"/>
      <c r="AK131" s="823">
        <v>3228410</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t="s">
        <v>130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5.6943763069999997</v>
      </c>
      <c r="AB132" s="801"/>
      <c r="AC132" s="801"/>
      <c r="AD132" s="801"/>
      <c r="AE132" s="802"/>
      <c r="AF132" s="803">
        <v>6.1113933579999999</v>
      </c>
      <c r="AG132" s="801"/>
      <c r="AH132" s="801"/>
      <c r="AI132" s="801"/>
      <c r="AJ132" s="802"/>
      <c r="AK132" s="803">
        <v>6.9518431669999998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6.2</v>
      </c>
      <c r="AB133" s="780"/>
      <c r="AC133" s="780"/>
      <c r="AD133" s="780"/>
      <c r="AE133" s="781"/>
      <c r="AF133" s="779">
        <v>5.8</v>
      </c>
      <c r="AG133" s="780"/>
      <c r="AH133" s="780"/>
      <c r="AI133" s="780"/>
      <c r="AJ133" s="781"/>
      <c r="AK133" s="779">
        <v>6.2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30ybE6UJbkoSKusD62zhXvALapGSGVPQZlCNGSpLasictE3KJpkudMfIbfh3B3ZdOyN8Hc54DQVaKCYGZlqdA==" saltValue="jxJeq6bwtOU79dtP1tRl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W13"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l/hcrzSL3Z6jANkY3G4+F4mEkqMbWo3cgUKuzu0+j5Gc6n2m+a0v1hKL6psVn8fvqpRAJKF9AnsrxU+uhgCkQ==" saltValue="YOZdtKGWjGMKx/3mbnfg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M1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mSX6LKfDNAhLkDpBVPefbnwE60EJHXt87J7SZb6m5BWF9lV4p78ES4/axGyXzjhr5dYxVPM7BntUcqHpuli/g==" saltValue="LgAorJAegXu1Ba/jUzk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845061</v>
      </c>
      <c r="AP9" s="292">
        <v>59050</v>
      </c>
      <c r="AQ9" s="293">
        <v>86936</v>
      </c>
      <c r="AR9" s="294">
        <v>-32.1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59278</v>
      </c>
      <c r="AP10" s="295">
        <v>4142</v>
      </c>
      <c r="AQ10" s="296">
        <v>8644</v>
      </c>
      <c r="AR10" s="297">
        <v>-52.1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256314</v>
      </c>
      <c r="AP11" s="295">
        <v>17910</v>
      </c>
      <c r="AQ11" s="296">
        <v>14102</v>
      </c>
      <c r="AR11" s="297">
        <v>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v>30357</v>
      </c>
      <c r="AP12" s="295">
        <v>2121</v>
      </c>
      <c r="AQ12" s="296">
        <v>665</v>
      </c>
      <c r="AR12" s="297">
        <v>218.9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95739</v>
      </c>
      <c r="AP14" s="295">
        <v>6690</v>
      </c>
      <c r="AQ14" s="296">
        <v>4315</v>
      </c>
      <c r="AR14" s="297">
        <v>55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v>70188</v>
      </c>
      <c r="AP15" s="295">
        <v>4904</v>
      </c>
      <c r="AQ15" s="296">
        <v>2138</v>
      </c>
      <c r="AR15" s="297">
        <v>129.4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-103578</v>
      </c>
      <c r="AP16" s="295">
        <v>-7238</v>
      </c>
      <c r="AQ16" s="296">
        <v>-8691</v>
      </c>
      <c r="AR16" s="297">
        <v>-16.7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1253359</v>
      </c>
      <c r="AP17" s="295">
        <v>87580</v>
      </c>
      <c r="AQ17" s="296">
        <v>108111</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7.34</v>
      </c>
      <c r="AP21" s="308">
        <v>10.32</v>
      </c>
      <c r="AQ21" s="309">
        <v>-2.98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99.8</v>
      </c>
      <c r="AP22" s="313">
        <v>96.5</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448402</v>
      </c>
      <c r="AP32" s="322">
        <v>31333</v>
      </c>
      <c r="AQ32" s="323">
        <v>56558</v>
      </c>
      <c r="AR32" s="324">
        <v>-44.6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t="s">
        <v>497</v>
      </c>
      <c r="AP34" s="322" t="s">
        <v>497</v>
      </c>
      <c r="AQ34" s="323">
        <v>4</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34289</v>
      </c>
      <c r="AP35" s="322">
        <v>2396</v>
      </c>
      <c r="AQ35" s="323">
        <v>21321</v>
      </c>
      <c r="AR35" s="324">
        <v>-88.8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95350</v>
      </c>
      <c r="AP36" s="322">
        <v>6663</v>
      </c>
      <c r="AQ36" s="323">
        <v>3744</v>
      </c>
      <c r="AR36" s="324">
        <v>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v>13353</v>
      </c>
      <c r="AP37" s="322">
        <v>933</v>
      </c>
      <c r="AQ37" s="323">
        <v>1218</v>
      </c>
      <c r="AR37" s="324">
        <v>-23.4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t="s">
        <v>497</v>
      </c>
      <c r="AP38" s="325" t="s">
        <v>497</v>
      </c>
      <c r="AQ38" s="326">
        <v>4</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t="s">
        <v>497</v>
      </c>
      <c r="AP39" s="322" t="s">
        <v>497</v>
      </c>
      <c r="AQ39" s="323">
        <v>-1519</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-366960</v>
      </c>
      <c r="AP40" s="322">
        <v>-25642</v>
      </c>
      <c r="AQ40" s="323">
        <v>-54553</v>
      </c>
      <c r="AR40" s="324">
        <v>-53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224434</v>
      </c>
      <c r="AP41" s="322">
        <v>15683</v>
      </c>
      <c r="AQ41" s="323">
        <v>26777</v>
      </c>
      <c r="AR41" s="324">
        <v>-41.4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626596</v>
      </c>
      <c r="AN51" s="344">
        <v>41656</v>
      </c>
      <c r="AO51" s="345">
        <v>18.5</v>
      </c>
      <c r="AP51" s="346">
        <v>81990</v>
      </c>
      <c r="AQ51" s="347">
        <v>16.2</v>
      </c>
      <c r="AR51" s="348">
        <v>2.2999999999999998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414104</v>
      </c>
      <c r="AN52" s="352">
        <v>27530</v>
      </c>
      <c r="AO52" s="353">
        <v>22.4</v>
      </c>
      <c r="AP52" s="354">
        <v>34482</v>
      </c>
      <c r="AQ52" s="355">
        <v>-4.5</v>
      </c>
      <c r="AR52" s="356">
        <v>26.9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533268</v>
      </c>
      <c r="AN53" s="344">
        <v>35915</v>
      </c>
      <c r="AO53" s="345">
        <v>-13.8</v>
      </c>
      <c r="AP53" s="346">
        <v>87551</v>
      </c>
      <c r="AQ53" s="347">
        <v>6.8</v>
      </c>
      <c r="AR53" s="348">
        <v>-20.6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358175</v>
      </c>
      <c r="AN54" s="352">
        <v>24123</v>
      </c>
      <c r="AO54" s="353">
        <v>-12.4</v>
      </c>
      <c r="AP54" s="354">
        <v>43994</v>
      </c>
      <c r="AQ54" s="355">
        <v>27.6</v>
      </c>
      <c r="AR54" s="356">
        <v>-40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855729</v>
      </c>
      <c r="AN55" s="344">
        <v>58475</v>
      </c>
      <c r="AO55" s="345">
        <v>62.8</v>
      </c>
      <c r="AP55" s="346">
        <v>106092</v>
      </c>
      <c r="AQ55" s="347">
        <v>21.2</v>
      </c>
      <c r="AR55" s="348">
        <v>41.6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474005</v>
      </c>
      <c r="AN56" s="352">
        <v>32391</v>
      </c>
      <c r="AO56" s="353">
        <v>34.299999999999997</v>
      </c>
      <c r="AP56" s="354">
        <v>44299</v>
      </c>
      <c r="AQ56" s="355">
        <v>0.7</v>
      </c>
      <c r="AR56" s="356">
        <v>33.6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561270</v>
      </c>
      <c r="AN57" s="344">
        <v>38823</v>
      </c>
      <c r="AO57" s="345">
        <v>-33.6</v>
      </c>
      <c r="AP57" s="346">
        <v>78903</v>
      </c>
      <c r="AQ57" s="347">
        <v>-25.6</v>
      </c>
      <c r="AR57" s="348">
        <v>-8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345209</v>
      </c>
      <c r="AN58" s="352">
        <v>23878</v>
      </c>
      <c r="AO58" s="353">
        <v>-26.3</v>
      </c>
      <c r="AP58" s="354">
        <v>49201</v>
      </c>
      <c r="AQ58" s="355">
        <v>11.1</v>
      </c>
      <c r="AR58" s="356">
        <v>-37.4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637227</v>
      </c>
      <c r="AN59" s="344">
        <v>44527</v>
      </c>
      <c r="AO59" s="345">
        <v>14.7</v>
      </c>
      <c r="AP59" s="346">
        <v>82993</v>
      </c>
      <c r="AQ59" s="347">
        <v>5.2</v>
      </c>
      <c r="AR59" s="348">
        <v>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507516</v>
      </c>
      <c r="AN60" s="352">
        <v>35463</v>
      </c>
      <c r="AO60" s="353">
        <v>48.5</v>
      </c>
      <c r="AP60" s="354">
        <v>46787</v>
      </c>
      <c r="AQ60" s="355">
        <v>-4.9000000000000004</v>
      </c>
      <c r="AR60" s="356">
        <v>53.4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642818</v>
      </c>
      <c r="AN61" s="359">
        <v>43879</v>
      </c>
      <c r="AO61" s="360">
        <v>9.6999999999999993</v>
      </c>
      <c r="AP61" s="361">
        <v>87506</v>
      </c>
      <c r="AQ61" s="362">
        <v>4.8</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419802</v>
      </c>
      <c r="AN62" s="352">
        <v>28677</v>
      </c>
      <c r="AO62" s="353">
        <v>13.3</v>
      </c>
      <c r="AP62" s="354">
        <v>43753</v>
      </c>
      <c r="AQ62" s="355">
        <v>6</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vt5h9PY9VOpDDH3pMIoFNeNITbRNvTdX6GUn8o+nDz86/cul0r3BDMonEExUtUajeU8F4xKzK0kyhyFkyvpDw==" saltValue="LG4+S4Hsm+1b7CDrJufH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Q78YURMnALNnGqITfYYjm0CFVltoJYhAqFSRZX/noJgSdMT2LjHyAziWlMwShWSUUL2TRO4+JOPLqRLNU6inQ==" saltValue="6fvwWDe5xnUjN8jGkGWb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yw25VSx2Ld8V9+er2VPvb7ZECqDfSpmPv+g461lbjKNDQUX5uvvlApE6+oWqYor8S0NXQ5cfNq2R3g34xoZpg==" saltValue="0odCrmAqHyn62Bu0mVRE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33.54</v>
      </c>
      <c r="G47" s="12">
        <v>36.53</v>
      </c>
      <c r="H47" s="12">
        <v>38.54</v>
      </c>
      <c r="I47" s="12">
        <v>42.13</v>
      </c>
      <c r="J47" s="13">
        <v>37.99</v>
      </c>
    </row>
    <row r="48" spans="2:10" ht="57.75" customHeight="1" x14ac:dyDescent="0.15">
      <c r="B48" s="14"/>
      <c r="C48" s="1214" t="s">
        <v>4</v>
      </c>
      <c r="D48" s="1214"/>
      <c r="E48" s="1215"/>
      <c r="F48" s="15">
        <v>17.97</v>
      </c>
      <c r="G48" s="16">
        <v>16.239999999999998</v>
      </c>
      <c r="H48" s="16">
        <v>12.32</v>
      </c>
      <c r="I48" s="16">
        <v>12.19</v>
      </c>
      <c r="J48" s="17">
        <v>9.57</v>
      </c>
    </row>
    <row r="49" spans="2:10" ht="57.75" customHeight="1" thickBot="1" x14ac:dyDescent="0.2">
      <c r="B49" s="18"/>
      <c r="C49" s="1216" t="s">
        <v>5</v>
      </c>
      <c r="D49" s="1216"/>
      <c r="E49" s="1217"/>
      <c r="F49" s="19">
        <v>4.4400000000000004</v>
      </c>
      <c r="G49" s="20">
        <v>1.01</v>
      </c>
      <c r="H49" s="20" t="s">
        <v>544</v>
      </c>
      <c r="I49" s="20">
        <v>2.4500000000000002</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IbOdO1KED/sy4JHrpooEOWD2Eyg21G1+rlHerLOb7pN8oYt30kTqbffdCBWzxDbtpyIETg52ZaOqwqq+cyGjg==" saltValue="Ot4oSe0ILuCgWcapVPhI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2019-03-13T07:40:33Z</cp:lastPrinted>
  <dcterms:created xsi:type="dcterms:W3CDTF">2019-02-14T02:16:37Z</dcterms:created>
  <dcterms:modified xsi:type="dcterms:W3CDTF">2019-10-28T02:48:12Z</dcterms:modified>
  <cp:category/>
</cp:coreProperties>
</file>