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585" yWindow="-15" windowWidth="9630" windowHeight="11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BW35" i="9"/>
  <c r="BW36" i="9" s="1"/>
  <c r="BW37" i="9" s="1"/>
  <c r="BE35" i="9"/>
  <c r="C35" i="9"/>
  <c r="CO34" i="9"/>
  <c r="BW34"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<sst xmlns="http://schemas.openxmlformats.org/spreadsheetml/2006/main" count="1043" uniqueCount="544">
  <si>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</si>
  <si>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</si>
  <si>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</si>
  <si>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</si>
  <si>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</si>
  <si>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</si>
  <si>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</si>
  <si>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</si>
  <si>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</si>
  <si>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</si>
  <si>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</si>
  <si>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</si>
  <si>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</si>
  <si>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</si>
  <si>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</si>
  <si>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</si>
  <si>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</si>
  <si>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</si>
  <si>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</si>
  <si>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</si>
  <si>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</si>
  <si>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</si>
  <si>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</si>
  <si>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</si>
  <si>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</si>
  <si>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</si>
  <si>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</si>
  <si>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</si>
  <si>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</si>
  <si>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</si>
  <si>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</si>
  <si>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</si>
  <si>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</si>
  <si>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</si>
  <si>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</si>
  <si>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</si>
  <si>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</si>
  <si>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</si>
  <si>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</si>
  <si>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</si>
  <si>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</si>
  <si>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</si>
  <si>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</si>
  <si>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</si>
  <si>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</si>
  <si>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</si>
  <si>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</si>
  <si>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</si>
  <si>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</si>
  <si>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</si>
  <si>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</si>
  <si>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</si>
  <si>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</si>
  <si>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</si>
  <si>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</si>
  <si>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</si>
  <si>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</si>
  <si>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</si>
  <si>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</si>
  <si>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</si>
  <si>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</si>
  <si>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</si>
  <si>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</si>
  <si>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</si>
  <si>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</si>
  <si>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</si>
  <si>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</si>
  <si>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</si>
  <si>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</si>
  <si>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</si>
  <si>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</si>
  <si>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</si>
  <si>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</si>
  <si>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</si>
  <si>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</si>
  <si>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</si>
  <si>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</si>
  <si>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</si>
  <si>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</si>
  <si>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</si>
  <si>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</si>
  <si>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</si>
  <si>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</si>
  <si>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</si>
  <si>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</si>
  <si>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</si>
  <si>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</si>
  <si>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</si>
  <si>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</si>
  <si>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</si>
  <si>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</si>
  <si>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</si>
  <si>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</si>
  <si>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</si>
  <si>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</si>
  <si>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</si>
  <si>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</si>
  <si>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</si>
  <si>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</si>
  <si>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</si>
  <si>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</si>
  <si>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</si>
  <si>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</si>
  <si>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</si>
  <si>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</si>
  <si>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</si>
  <si>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</si>
  <si>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</si>
  <si>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</si>
  <si>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</si>
  <si>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</si>
  <si>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</si>
  <si>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</si>
  <si>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</si>
  <si>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</si>
  <si>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</si>
  <si>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</si>
  <si>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</si>
  <si>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</si>
  <si>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</si>
  <si>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</si>
  <si>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</si>
  <si>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</si>
  <si>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</si>
  <si>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</si>
  <si>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</si>
  <si>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</si>
  <si>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</si>
  <si>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</si>
  <si>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</si>
  <si>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</si>
  <si>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</si>
  <si>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</si>
  <si>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</si>
  <si>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</si>
  <si>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</si>
  <si>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</si>
  <si>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</si>
  <si>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</si>
  <si>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</si>
  <si>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</si>
  <si>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</si>
  <si>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</si>
  <si>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</si>
  <si>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</si>
  <si>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</si>
  <si>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</si>
  <si>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</si>
  <si>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</si>
  <si>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</si>
  <si>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</si>
  <si>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</si>
  <si>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</si>
  <si>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</si>
  <si>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</si>
  <si>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</si>
  <si>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</si>
  <si>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</si>
  <si>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</si>
  <si>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</si>
  <si>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</si>
  <si>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</si>
  <si>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</si>
  <si>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</si>
  <si>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</si>
  <si>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</si>
  <si>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</si>
  <si>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</si>
  <si>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</si>
  <si>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</si>
  <si>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</si>
  <si>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</si>
  <si>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</si>
  <si>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</si>
  <si>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</si>
  <si>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</si>
  <si>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</si>
  <si>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</si>
  <si>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</si>
  <si>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</si>
  <si>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</si>
  <si>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</si>
  <si>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</si>
  <si>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</si>
  <si>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</si>
  <si>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</si>
  <si>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</si>
  <si>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</si>
  <si>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</si>
  <si>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</si>
  <si>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</si>
  <si>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</si>
  <si>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</si>
  <si>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</si>
  <si>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</si>
  <si>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</si>
  <si>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千葉県東庄町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</si>
  <si>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</si>
  <si>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</si>
  <si>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</si>
  <si>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</si>
  <si>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</si>
  <si>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</si>
  <si>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</si>
  <si>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</si>
  <si>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</si>
  <si>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</si>
  <si>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</si>
  <si>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</si>
  <si>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</si>
  <si>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</si>
  <si>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</si>
  <si>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</si>
  <si>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</si>
  <si>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</si>
  <si>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</si>
  <si>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</si>
  <si>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</si>
  <si>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</si>
  <si>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</si>
  <si>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</si>
  <si>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</si>
  <si>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</si>
  <si>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</si>
  <si>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</si>
  <si>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</si>
  <si>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</si>
  <si>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</si>
  <si>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</si>
  <si>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</si>
  <si>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</si>
  <si>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</si>
  <si>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</si>
  <si>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</si>
  <si>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</si>
  <si>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</si>
  <si>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</si>
  <si>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</si>
  <si>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</si>
  <si>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</si>
  <si>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</si>
  <si>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</si>
  <si>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</si>
  <si>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</si>
  <si>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</si>
  <si>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</si>
  <si>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</si>
  <si>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</si>
  <si>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</si>
  <si>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</si>
  <si>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</si>
  <si>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</si>
  <si>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</si>
  <si>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</si>
  <si>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</si>
  <si>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</si>
  <si>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</si>
  <si>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</si>
  <si>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</si>
  <si>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</si>
  <si>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</si>
  <si>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</si>
  <si>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</si>
  <si>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</si>
  <si>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</si>
  <si>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</si>
  <si>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</si>
  <si>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</si>
  <si>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</si>
  <si>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</si>
  <si>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</si>
  <si>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</si>
  <si>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</si>
  <si>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</si>
  <si>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</si>
  <si>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</si>
  <si>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</si>
  <si>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</si>
  <si>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</si>
  <si>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</si>
  <si>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</si>
  <si>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</si>
  <si>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</si>
  <si>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</si>
  <si>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</si>
  <si>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</si>
  <si>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</si>
  <si>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</si>
  <si>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</si>
  <si>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</si>
  <si>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</si>
  <si>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</si>
  <si>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</si>
  <si>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</si>
  <si>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</si>
  <si>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</si>
  <si>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</si>
  <si>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</si>
  <si>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</si>
  <si>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</si>
  <si>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</si>
  <si>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</si>
  <si>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</si>
  <si>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</si>
  <si>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</si>
  <si>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</si>
  <si>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</si>
  <si>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</si>
  <si>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</si>
  <si>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</si>
  <si>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</si>
  <si>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</si>
  <si>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</si>
  <si>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</si>
  <si>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</si>
  <si>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</si>
  <si>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</si>
  <si>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</si>
  <si>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</si>
  <si>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</si>
  <si>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</si>
  <si>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</si>
  <si>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</si>
  <si>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</si>
  <si>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</si>
  <si>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</si>
  <si>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</si>
  <si>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</si>
  <si>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</si>
  <si>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</si>
  <si>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</si>
  <si>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</si>
  <si>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</si>
  <si>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</si>
  <si>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</si>
  <si>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</si>
  <si>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</si>
  <si>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</si>
  <si>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</si>
  <si>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</si>
  <si>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</si>
  <si>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</si>
  <si>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</si>
  <si>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</si>
  <si>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</si>
  <si>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</si>
  <si>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</si>
  <si>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千葉県東庄町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</si>
  <si>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</si>
  <si>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</si>
  <si>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</si>
  <si>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</si>
  <si>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</si>
  <si>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</si>
  <si>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</si>
  <si>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</si>
  <si>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</si>
  <si>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</si>
  <si>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</si>
  <si>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</si>
  <si>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</si>
  <si>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</si>
  <si>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</si>
  <si>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</si>
  <si>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</si>
  <si>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</si>
  <si>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</si>
  <si>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</si>
  <si>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</si>
  <si>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</si>
  <si>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</si>
  <si>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</si>
  <si>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</si>
  <si>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</si>
  <si>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</si>
  <si>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</si>
  <si>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</si>
  <si>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</si>
  <si>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</si>
  <si>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</si>
  <si>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</si>
  <si>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</si>
  <si>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</si>
  <si>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</si>
  <si>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</si>
  <si>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</si>
  <si>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</si>
  <si>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</si>
  <si>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</si>
  <si>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</si>
  <si>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</si>
  <si>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</si>
  <si>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</si>
  <si>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</si>
  <si>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</si>
  <si>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</si>
  <si>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</si>
  <si>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</si>
  <si>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</si>
  <si>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</si>
  <si>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</si>
  <si>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</si>
  <si>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</si>
  <si>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</si>
  <si>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</si>
  <si>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</si>
  <si>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</si>
  <si>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</si>
  <si>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</si>
  <si>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</si>
  <si>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</si>
  <si>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</si>
  <si>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</si>
  <si>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</si>
  <si>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</si>
  <si>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</si>
  <si>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</si>
  <si>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</si>
  <si>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</si>
  <si>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</si>
  <si>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</si>
  <si>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</si>
  <si>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</si>
  <si>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</si>
  <si>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</si>
  <si>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</si>
  <si>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</si>
  <si>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</si>
  <si>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</si>
  <si>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</si>
  <si>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</si>
  <si>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</si>
  <si>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</si>
  <si>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</si>
  <si>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</si>
  <si>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</si>
  <si>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</si>
  <si>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</si>
  <si>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</si>
  <si>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</si>
  <si>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</si>
  <si>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</si>
  <si>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</si>
  <si>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</si>
  <si>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</si>
  <si>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</si>
  <si>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</si>
  <si>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</si>
  <si>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</si>
  <si>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</si>
  <si>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</si>
  <si>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</si>
  <si>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</si>
  <si>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</si>
  <si>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</si>
  <si>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</si>
  <si>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</si>
  <si>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</si>
  <si>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</si>
  <si>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</si>
  <si>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</si>
  <si>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</si>
  <si>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</si>
  <si>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</si>
  <si>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</si>
  <si>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</si>
  <si>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</si>
  <si>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</si>
  <si>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</si>
  <si>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</si>
  <si>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</si>
  <si>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</si>
  <si>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</si>
  <si>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</si>
  <si>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</si>
  <si>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</si>
  <si>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</si>
  <si>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</si>
  <si>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</si>
  <si>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</si>
  <si>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</si>
  <si>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</si>
  <si>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</si>
  <si>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</si>
  <si>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</si>
  <si>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</si>
  <si>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</si>
  <si>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</si>
  <si>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</si>
  <si>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</si>
  <si>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</si>
  <si>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</si>
  <si>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</si>
  <si>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</si>
  <si>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</si>
  <si>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</si>
  <si>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</si>
  <si>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</si>
  <si>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</si>
  <si>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</si>
  <si>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</si>
  <si>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</si>
  <si>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</si>
  <si>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</si>
  <si>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</si>
  <si>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</si>
  <si>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</si>
  <si>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</si>
  <si>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</si>
  <si>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</si>
  <si>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</si>
  <si>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</si>
  <si>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</si>
  <si>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</si>
  <si>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</si>
  <si>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</si>
  <si>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</si>
  <si>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</si>
  <si>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</si>
  <si>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</si>
  <si>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</si>
  <si>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</si>
  <si>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</si>
  <si>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</si>
  <si>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国民健康保険東庄病院事業会計</t>
  </si>
  <si>
    <t>水道事業会計</t>
  </si>
  <si>
    <t>国民健康保険特別会計</t>
  </si>
  <si>
    <t>介護保険特別会計</t>
  </si>
  <si>
    <t>訪問看護ステーション特別会計</t>
  </si>
  <si>
    <t>食肉センター特別会計</t>
  </si>
  <si>
    <t>後期高齢者医療特別会計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</si>
  <si>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</si>
  <si>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</si>
  <si>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</si>
  <si>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</si>
  <si>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</si>
  <si>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</si>
  <si>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</si>
  <si>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</si>
  <si>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</si>
  <si>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</si>
  <si>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香取広域市町村圏事務組合</t>
    <rPh sb="0" eb="2">
      <t>カトリ</t>
    </rPh>
    <rPh sb="2" eb="4">
      <t>コウイキ</t>
    </rPh>
    <rPh sb="4" eb="7">
      <t>シチョウソン</t>
    </rPh>
    <rPh sb="7" eb="8">
      <t>ケン</t>
    </rPh>
    <rPh sb="8" eb="10">
      <t>ジム</t>
    </rPh>
    <rPh sb="10" eb="12">
      <t>クミアイ</t>
    </rPh>
    <phoneticPr fontId="2"/>
  </si>
  <si>
    <t>香取市東庄町病院組合</t>
    <rPh sb="0" eb="2">
      <t>カトリ</t>
    </rPh>
    <rPh sb="2" eb="3">
      <t>シ</t>
    </rPh>
    <rPh sb="3" eb="6">
      <t>トウノショウマチ</t>
    </rPh>
    <rPh sb="6" eb="8">
      <t>ビョウイン</t>
    </rPh>
    <rPh sb="8" eb="10">
      <t>クミアイ</t>
    </rPh>
    <phoneticPr fontId="2"/>
  </si>
  <si>
    <t>東総広域水道企業団</t>
    <rPh sb="0" eb="2">
      <t>トウソウ</t>
    </rPh>
    <rPh sb="2" eb="4">
      <t>コウイキ</t>
    </rPh>
    <rPh sb="4" eb="6">
      <t>スイドウ</t>
    </rPh>
    <rPh sb="6" eb="8">
      <t>キギョウ</t>
    </rPh>
    <rPh sb="8" eb="9">
      <t>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</si>
</sst>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45290</c:v>
                </c:pt>
                <c:pt idx="1">
                  <c:v>68457</c:v>
                </c:pt>
                <c:pt idx="2">
                  <c:v>30919</c:v>
                </c:pt>
                <c:pt idx="3">
                  <c:v>35157</c:v>
                </c:pt>
                <c:pt idx="4">
                  <c:v>41656</c:v>
                </c:pt>
              </c:numCache>
            </c:numRef>
          </c:val>
          <c:smooth val="0"/>
        </c:ser>
        <c:dLbls>
          <c:showLegendKey val="0"/>
          <c:showVal val="0"/>
          <c:showCatName val="0"/>
          <c:showSerName val="0"/>
          <c:showPercent val="0"/>
          <c:showBubbleSize val="0"/>
        </c:dLbls>
        <c:marker val="1"/>
        <c:smooth val="0"/>
        <c:axId val="113480064"/>
        <c:axId val="113481984"/>
      </c:lineChart>
      <c:catAx>
        <c:axId val="113480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81984"/>
        <c:crosses val="autoZero"/>
        <c:auto val="1"/>
        <c:lblAlgn val="ctr"/>
        <c:lblOffset val="100"/>
        <c:tickLblSkip val="1"/>
        <c:tickMarkSkip val="1"/>
        <c:noMultiLvlLbl val="0"/>
      </c:catAx>
      <c:valAx>
        <c:axId val="1134819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8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12.18</c:v>
                </c:pt>
                <c:pt idx="1">
                  <c:v>13.75</c:v>
                </c:pt>
                <c:pt idx="2">
                  <c:v>17.760000000000002</c:v>
                </c:pt>
                <c:pt idx="3">
                  <c:v>16.43</c:v>
                </c:pt>
                <c:pt idx="4">
                  <c:v>17.97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14.01</c:v>
                </c:pt>
                <c:pt idx="1">
                  <c:v>18.62</c:v>
                </c:pt>
                <c:pt idx="2">
                  <c:v>24.69</c:v>
                </c:pt>
                <c:pt idx="3">
                  <c:v>30.88</c:v>
                </c:pt>
                <c:pt idx="4">
                  <c:v>33.54</c:v>
                </c:pt>
              </c:numCache>
            </c:numRef>
          </c:val>
        </c:ser>
        <c:dLbls>
          <c:showLegendKey val="0"/>
          <c:showVal val="0"/>
          <c:showCatName val="0"/>
          <c:showSerName val="0"/>
          <c:showPercent val="0"/>
          <c:showBubbleSize val="0"/>
        </c:dLbls>
        <c:gapWidth val="250"/>
        <c:overlap val="100"/>
        <c:axId val="114053504"/>
        <c:axId val="11405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4.55</c:v>
                </c:pt>
                <c:pt idx="1">
                  <c:v>7.51</c:v>
                </c:pt>
                <c:pt idx="2">
                  <c:v>9.14</c:v>
                </c:pt>
                <c:pt idx="3">
                  <c:v>4.07</c:v>
                </c:pt>
                <c:pt idx="4">
                  <c:v>4.4400000000000004</c:v>
                </c:pt>
              </c:numCache>
            </c:numRef>
          </c:val>
          <c:smooth val="0"/>
        </c:ser>
        <c:dLbls>
          <c:showLegendKey val="0"/>
          <c:showVal val="0"/>
          <c:showCatName val="0"/>
          <c:showSerName val="0"/>
          <c:showPercent val="0"/>
          <c:showBubbleSize val="0"/>
        </c:dLbls>
        <c:marker val="1"/>
        <c:smooth val="0"/>
        <c:axId val="114053504"/>
        <c:axId val="114055424"/>
      </c:lineChart>
      <c:catAx>
        <c:axId val="1140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055424"/>
        <c:crosses val="autoZero"/>
        <c:auto val="1"/>
        <c:lblAlgn val="ctr"/>
        <c:lblOffset val="100"/>
        <c:tickLblSkip val="1"/>
        <c:tickMarkSkip val="1"/>
        <c:noMultiLvlLbl val="0"/>
      </c:catAx>
      <c:valAx>
        <c:axId val="11405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0.23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0.06</c:v>
                </c:pt>
                <c:pt idx="4">
                  <c:v>#N/A</c:v>
                </c:pt>
                <c:pt idx="5">
                  <c:v>0.08</c:v>
                </c:pt>
                <c:pt idx="6">
                  <c:v>#N/A</c:v>
                </c:pt>
                <c:pt idx="7">
                  <c:v>0.05</c:v>
                </c:pt>
                <c:pt idx="8">
                  <c:v>#N/A</c:v>
                </c:pt>
                <c:pt idx="9">
                  <c:v>0.02</c:v>
                </c:pt>
              </c:numCache>
            </c:numRef>
          </c:val>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0.89</c:v>
                </c:pt>
                <c:pt idx="2">
                  <c:v>#N/A</c:v>
                </c:pt>
                <c:pt idx="3">
                  <c:v>1.04</c:v>
                </c:pt>
                <c:pt idx="4">
                  <c:v>#N/A</c:v>
                </c:pt>
                <c:pt idx="5">
                  <c:v>0.75</c:v>
                </c:pt>
                <c:pt idx="6">
                  <c:v>#N/A</c:v>
                </c:pt>
                <c:pt idx="7">
                  <c:v>0.69</c:v>
                </c:pt>
                <c:pt idx="8">
                  <c:v>#N/A</c:v>
                </c:pt>
                <c:pt idx="9">
                  <c:v>0.33</c:v>
                </c:pt>
              </c:numCache>
            </c:numRef>
          </c:val>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0.12</c:v>
                </c:pt>
                <c:pt idx="4">
                  <c:v>#N/A</c:v>
                </c:pt>
                <c:pt idx="5">
                  <c:v>0.28000000000000003</c:v>
                </c:pt>
                <c:pt idx="6">
                  <c:v>#N/A</c:v>
                </c:pt>
                <c:pt idx="7">
                  <c:v>0.23</c:v>
                </c:pt>
                <c:pt idx="8">
                  <c:v>#N/A</c:v>
                </c:pt>
                <c:pt idx="9">
                  <c:v>0.38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0.76</c:v>
                </c:pt>
                <c:pt idx="2">
                  <c:v>#N/A</c:v>
                </c:pt>
                <c:pt idx="3">
                  <c:v>0.57999999999999996</c:v>
                </c:pt>
                <c:pt idx="4">
                  <c:v>#N/A</c:v>
                </c:pt>
                <c:pt idx="5">
                  <c:v>0.6</c:v>
                </c:pt>
                <c:pt idx="6">
                  <c:v>#N/A</c:v>
                </c:pt>
                <c:pt idx="7">
                  <c:v>0.88</c:v>
                </c:pt>
                <c:pt idx="8">
                  <c:v>#N/A</c:v>
                </c:pt>
                <c:pt idx="9">
                  <c:v>1.34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2.11</c:v>
                </c:pt>
                <c:pt idx="4">
                  <c:v>#N/A</c:v>
                </c:pt>
                <c:pt idx="5">
                  <c:v>4.28</c:v>
                </c:pt>
                <c:pt idx="6">
                  <c:v>#N/A</c:v>
                </c:pt>
                <c:pt idx="7">
                  <c:v>2.34</c:v>
                </c:pt>
                <c:pt idx="8">
                  <c:v>#N/A</c:v>
                </c:pt>
                <c:pt idx="9">
                  <c:v>3.51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5.58</c:v>
                </c:pt>
                <c:pt idx="2">
                  <c:v>#N/A</c:v>
                </c:pt>
                <c:pt idx="3">
                  <c:v>6.27</c:v>
                </c:pt>
                <c:pt idx="4">
                  <c:v>#N/A</c:v>
                </c:pt>
                <c:pt idx="5">
                  <c:v>4.7</c:v>
                </c:pt>
                <c:pt idx="6">
                  <c:v>#N/A</c:v>
                </c:pt>
                <c:pt idx="7">
                  <c:v>6.76</c:v>
                </c:pt>
                <c:pt idx="8">
                  <c:v>#N/A</c:v>
                </c:pt>
                <c:pt idx="9">
                  <c:v>9.39</c:v>
                </c:pt>
              </c:numCache>
            </c:numRef>
          </c:val>
        </c:ser>
        <c:ser>
          <c:idx val="8"/>
          <c:order val="8"/>
          <c:tx>
            <c:strRef>
              <c:f>データシート!$A$35</c:f>
              <c:strCache>
                <c:ptCount val="1"/>
                <c:pt idx="0">
                  <c:v>国民健康保険東庄病院事業会計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5.09</c:v>
                </c:pt>
                <c:pt idx="2">
                  <c:v>#N/A</c:v>
                </c:pt>
                <c:pt idx="3">
                  <c:v>6.96</c:v>
                </c:pt>
                <c:pt idx="4">
                  <c:v>#N/A</c:v>
                </c:pt>
                <c:pt idx="5">
                  <c:v>9.25</c:v>
                </c:pt>
                <c:pt idx="6">
                  <c:v>#N/A</c:v>
                </c:pt>
                <c:pt idx="7">
                  <c:v>11.22</c:v>
                </c:pt>
                <c:pt idx="8">
                  <c:v>#N/A</c:v>
                </c:pt>
                <c:pt idx="9">
                  <c:v>11.78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12.18</c:v>
                </c:pt>
                <c:pt idx="2">
                  <c:v>#N/A</c:v>
                </c:pt>
                <c:pt idx="3">
                  <c:v>13.52</c:v>
                </c:pt>
                <c:pt idx="4">
                  <c:v>#N/A</c:v>
                </c:pt>
                <c:pt idx="5">
                  <c:v>17.760000000000002</c:v>
                </c:pt>
                <c:pt idx="6">
                  <c:v>#N/A</c:v>
                </c:pt>
                <c:pt idx="7">
                  <c:v>16.43</c:v>
                </c:pt>
                <c:pt idx="8">
                  <c:v>#N/A</c:v>
                </c:pt>
                <c:pt idx="9">
                  <c:v>17.97</c:v>
                </c:pt>
              </c:numCache>
            </c:numRef>
          </c:val>
        </c:ser>
        <c:dLbls>
          <c:showLegendKey val="0"/>
          <c:showVal val="0"/>
          <c:showCatName val="0"/>
          <c:showSerName val="0"/>
          <c:showPercent val="0"/>
          <c:showBubbleSize val="0"/>
        </c:dLbls>
        <c:gapWidth val="150"/>
        <c:overlap val="100"/>
        <c:axId val="114342144"/>
        <c:axId val="114348032"/>
      </c:barChart>
      <c:catAx>
        <c:axId val="1143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48032"/>
        <c:crosses val="autoZero"/>
        <c:auto val="1"/>
        <c:lblAlgn val="ctr"/>
        <c:lblOffset val="100"/>
        <c:tickLblSkip val="1"/>
        <c:tickMarkSkip val="1"/>
        <c:noMultiLvlLbl val="0"/>
      </c:catAx>
      <c:valAx>
        <c:axId val="11434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4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316</c:v>
                </c:pt>
                <c:pt idx="5">
                  <c:v>333</c:v>
                </c:pt>
                <c:pt idx="8">
                  <c:v>355</c:v>
                </c:pt>
                <c:pt idx="11">
                  <c:v>359</c:v>
                </c:pt>
                <c:pt idx="14">
                  <c:v>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7</c:v>
                </c:pt>
                <c:pt idx="6">
                  <c:v>5</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138</c:v>
                </c:pt>
                <c:pt idx="3">
                  <c:v>133</c:v>
                </c:pt>
                <c:pt idx="6">
                  <c:v>104</c:v>
                </c:pt>
                <c:pt idx="9">
                  <c:v>64</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98</c:v>
                </c:pt>
                <c:pt idx="3">
                  <c:v>69</c:v>
                </c:pt>
                <c:pt idx="6">
                  <c:v>66</c:v>
                </c:pt>
                <c:pt idx="9">
                  <c:v>61</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465</c:v>
                </c:pt>
                <c:pt idx="3">
                  <c:v>473</c:v>
                </c:pt>
                <c:pt idx="6">
                  <c:v>501</c:v>
                </c:pt>
                <c:pt idx="9">
                  <c:v>504</c:v>
                </c:pt>
                <c:pt idx="12">
                  <c:v>491</c:v>
                </c:pt>
              </c:numCache>
            </c:numRef>
          </c:val>
        </c:ser>
        <c:dLbls>
          <c:showLegendKey val="0"/>
          <c:showVal val="0"/>
          <c:showCatName val="0"/>
          <c:showSerName val="0"/>
          <c:showPercent val="0"/>
          <c:showBubbleSize val="0"/>
        </c:dLbls>
        <c:gapWidth val="100"/>
        <c:overlap val="100"/>
        <c:axId val="114419200"/>
        <c:axId val="11442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394</c:v>
                </c:pt>
                <c:pt idx="2">
                  <c:v>#N/A</c:v>
                </c:pt>
                <c:pt idx="3">
                  <c:v>#N/A</c:v>
                </c:pt>
                <c:pt idx="4">
                  <c:v>349</c:v>
                </c:pt>
                <c:pt idx="5">
                  <c:v>#N/A</c:v>
                </c:pt>
                <c:pt idx="6">
                  <c:v>#N/A</c:v>
                </c:pt>
                <c:pt idx="7">
                  <c:v>321</c:v>
                </c:pt>
                <c:pt idx="8">
                  <c:v>#N/A</c:v>
                </c:pt>
                <c:pt idx="9">
                  <c:v>#N/A</c:v>
                </c:pt>
                <c:pt idx="10">
                  <c:v>270</c:v>
                </c:pt>
                <c:pt idx="11">
                  <c:v>#N/A</c:v>
                </c:pt>
                <c:pt idx="12">
                  <c:v>#N/A</c:v>
                </c:pt>
                <c:pt idx="13">
                  <c:v>232</c:v>
                </c:pt>
                <c:pt idx="14">
                  <c:v>#N/A</c:v>
                </c:pt>
              </c:numCache>
            </c:numRef>
          </c:val>
          <c:smooth val="0"/>
        </c:ser>
        <c:dLbls>
          <c:showLegendKey val="0"/>
          <c:showVal val="0"/>
          <c:showCatName val="0"/>
          <c:showSerName val="0"/>
          <c:showPercent val="0"/>
          <c:showBubbleSize val="0"/>
        </c:dLbls>
        <c:marker val="1"/>
        <c:smooth val="0"/>
        <c:axId val="114419200"/>
        <c:axId val="114421120"/>
      </c:lineChart>
      <c:catAx>
        <c:axId val="1144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21120"/>
        <c:crosses val="autoZero"/>
        <c:auto val="1"/>
        <c:lblAlgn val="ctr"/>
        <c:lblOffset val="100"/>
        <c:tickLblSkip val="1"/>
        <c:tickMarkSkip val="1"/>
        <c:noMultiLvlLbl val="0"/>
      </c:catAx>
      <c:valAx>
        <c:axId val="11442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3816</c:v>
                </c:pt>
                <c:pt idx="5">
                  <c:v>3990</c:v>
                </c:pt>
                <c:pt idx="8">
                  <c:v>4053</c:v>
                </c:pt>
                <c:pt idx="11">
                  <c:v>4065</c:v>
                </c:pt>
                <c:pt idx="14">
                  <c:v>4102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788</c:v>
                </c:pt>
                <c:pt idx="5">
                  <c:v>994</c:v>
                </c:pt>
                <c:pt idx="8">
                  <c:v>1184</c:v>
                </c:pt>
                <c:pt idx="11">
                  <c:v>1476</c:v>
                </c:pt>
                <c:pt idx="14">
                  <c:v>1564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1562</c:v>
                </c:pt>
                <c:pt idx="3">
                  <c:v>1551</c:v>
                </c:pt>
                <c:pt idx="6">
                  <c:v>1527</c:v>
                </c:pt>
                <c:pt idx="9">
                  <c:v>1547</c:v>
                </c:pt>
                <c:pt idx="12">
                  <c:v>1483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487</c:v>
                </c:pt>
                <c:pt idx="3">
                  <c:v>387</c:v>
                </c:pt>
                <c:pt idx="6">
                  <c:v>338</c:v>
                </c:pt>
                <c:pt idx="9">
                  <c:v>340</c:v>
                </c:pt>
                <c:pt idx="12">
                  <c:v>453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814</c:v>
                </c:pt>
                <c:pt idx="3">
                  <c:v>747</c:v>
                </c:pt>
                <c:pt idx="6">
                  <c:v>717</c:v>
                </c:pt>
                <c:pt idx="9">
                  <c:v>681</c:v>
                </c:pt>
                <c:pt idx="12">
                  <c:v>637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c:v>
                </c:pt>
                <c:pt idx="3">
                  <c:v>7</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4749</c:v>
                </c:pt>
                <c:pt idx="3">
                  <c:v>4761</c:v>
                </c:pt>
                <c:pt idx="6">
                  <c:v>4541</c:v>
                </c:pt>
                <c:pt idx="9">
                  <c:v>4296</c:v>
                </c:pt>
                <c:pt idx="12">
                  <c:v>4004</c:v>
                </c:pt>
              </c:numCache>
            </c:numRef>
          </c:val>
        </c:ser>
        <c:dLbls>
          <c:showLegendKey val="0"/>
          <c:showVal val="0"/>
          <c:showCatName val="0"/>
          <c:showSerName val="0"/>
          <c:showPercent val="0"/>
          <c:showBubbleSize val="0"/>
        </c:dLbls>
        <c:gapWidth val="100"/>
        <c:overlap val="100"/>
        <c:axId val="114208128"/>
        <c:axId val="11421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3021</c:v>
                </c:pt>
                <c:pt idx="2">
                  <c:v>#N/A</c:v>
                </c:pt>
                <c:pt idx="3">
                  <c:v>#N/A</c:v>
                </c:pt>
                <c:pt idx="4">
                  <c:v>2469</c:v>
                </c:pt>
                <c:pt idx="5">
                  <c:v>#N/A</c:v>
                </c:pt>
                <c:pt idx="6">
                  <c:v>#N/A</c:v>
                </c:pt>
                <c:pt idx="7">
                  <c:v>1887</c:v>
                </c:pt>
                <c:pt idx="8">
                  <c:v>#N/A</c:v>
                </c:pt>
                <c:pt idx="9">
                  <c:v>#N/A</c:v>
                </c:pt>
                <c:pt idx="10">
                  <c:v>1323</c:v>
                </c:pt>
                <c:pt idx="11">
                  <c:v>#N/A</c:v>
                </c:pt>
                <c:pt idx="12">
                  <c:v>#N/A</c:v>
                </c:pt>
                <c:pt idx="13">
                  <c:v>911</c:v>
                </c:pt>
                <c:pt idx="14">
                  <c:v>#N/A</c:v>
                </c:pt>
              </c:numCache>
            </c:numRef>
          </c:val>
          <c:smooth val="0"/>
        </c:ser>
        <c:dLbls>
          <c:showLegendKey val="0"/>
          <c:showVal val="0"/>
          <c:showCatName val="0"/>
          <c:showSerName val="0"/>
          <c:showPercent val="0"/>
          <c:showBubbleSize val="0"/>
        </c:dLbls>
        <c:marker val="1"/>
        <c:smooth val="0"/>
        <c:axId val="114208128"/>
        <c:axId val="114210304"/>
      </c:lineChart>
      <c:catAx>
        <c:axId val="1142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10304"/>
        <c:crosses val="autoZero"/>
        <c:auto val="1"/>
        <c:lblAlgn val="ctr"/>
        <c:lblOffset val="100"/>
        <c:tickLblSkip val="1"/>
        <c:tickMarkSkip val="1"/>
        <c:noMultiLvlLbl val="0"/>
      </c:catAx>
      <c:valAx>
        <c:axId val="11421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15,042
14,871
46.16
5,241,606
4,593,612
644,448
3,586,449
4,003,871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年度と比較して0.0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傾向にある。類似団体平均との比較では、</a:t>
          </a:r>
          <a:r>
            <a:rPr lang="en-US" altLang="ja-JP" sz="1100" b="0" i="0" baseline="0">
              <a:solidFill>
                <a:schemeClr val="dk1"/>
              </a:solidFill>
              <a:effectLst/>
              <a:latin typeface="+mn-lt"/>
              <a:ea typeface="+mn-ea"/>
              <a:cs typeface="+mn-cs"/>
            </a:rPr>
            <a:t>0.03</a:t>
          </a:r>
          <a:r>
            <a:rPr lang="ja-JP" altLang="ja-JP" sz="1100" b="0" i="0" baseline="0">
              <a:solidFill>
                <a:schemeClr val="dk1"/>
              </a:solidFill>
              <a:effectLst/>
              <a:latin typeface="+mn-lt"/>
              <a:ea typeface="+mn-ea"/>
              <a:cs typeface="+mn-cs"/>
            </a:rPr>
            <a:t>ポイント下回った数値となっている。主な要因としては、</a:t>
          </a:r>
          <a:r>
            <a:rPr lang="ja-JP" altLang="en-US" sz="1100" b="0" i="0" baseline="0">
              <a:solidFill>
                <a:schemeClr val="dk1"/>
              </a:solidFill>
              <a:effectLst/>
              <a:latin typeface="+mn-lt"/>
              <a:ea typeface="+mn-ea"/>
              <a:cs typeface="+mn-cs"/>
            </a:rPr>
            <a:t>景気回復傾向による</a:t>
          </a:r>
          <a:r>
            <a:rPr lang="ja-JP" altLang="ja-JP" sz="1100" b="0" i="0" baseline="0">
              <a:solidFill>
                <a:schemeClr val="dk1"/>
              </a:solidFill>
              <a:effectLst/>
              <a:latin typeface="+mn-lt"/>
              <a:ea typeface="+mn-ea"/>
              <a:cs typeface="+mn-cs"/>
            </a:rPr>
            <a:t>町税の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収や、各種交付金の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収が挙げられる。今後も、インターネット公売による差押や千葉県滞納整理推進機構との共同徴収等により、一層の収納率の向上に取り組む。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105833</xdr:rowOff>
    </xdr:to>
    <xdr:cxnSp macro="">
      <xdr:nvCxnSpPr>
        <xdr:cNvPr id="74" name="直線コネクタ 73"/>
        <xdr:cNvCxnSpPr/>
      </xdr:nvCxnSpPr>
      <xdr:spPr>
        <a:xfrm>
          <a:off x="2336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45508</xdr:rowOff>
    </xdr:to>
    <xdr:cxnSp macro="">
      <xdr:nvCxnSpPr>
        <xdr:cNvPr id="77" name="直線コネクタ 76"/>
        <xdr:cNvCxnSpPr/>
      </xdr:nvCxnSpPr>
      <xdr:spPr>
        <a:xfrm>
          <a:off x="1447800" y="71860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81" name="テキスト ボックス 80"/>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ポイント減少し、</a:t>
          </a:r>
          <a:r>
            <a:rPr lang="ja-JP" altLang="ja-JP" sz="1100" b="0" i="0" baseline="0">
              <a:solidFill>
                <a:schemeClr val="dk1"/>
              </a:solidFill>
              <a:effectLst/>
              <a:latin typeface="+mn-lt"/>
              <a:ea typeface="+mn-ea"/>
              <a:cs typeface="+mn-cs"/>
            </a:rPr>
            <a:t>類似団体平均と比較</a:t>
          </a:r>
          <a:r>
            <a:rPr lang="ja-JP" altLang="en-US" sz="1100" b="0" i="0" baseline="0">
              <a:solidFill>
                <a:schemeClr val="dk1"/>
              </a:solidFill>
              <a:effectLst/>
              <a:latin typeface="+mn-lt"/>
              <a:ea typeface="+mn-ea"/>
              <a:cs typeface="+mn-cs"/>
            </a:rPr>
            <a:t>しても</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ポイントの減少</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の主な要因として、</a:t>
          </a:r>
          <a:r>
            <a:rPr lang="ja-JP" altLang="en-US" sz="1100" b="0" i="0" baseline="0">
              <a:solidFill>
                <a:schemeClr val="dk1"/>
              </a:solidFill>
              <a:effectLst/>
              <a:latin typeface="+mn-lt"/>
              <a:ea typeface="+mn-ea"/>
              <a:cs typeface="+mn-cs"/>
            </a:rPr>
            <a:t>人件費など経常経費充当一般財源の減少と</a:t>
          </a:r>
          <a:r>
            <a:rPr lang="ja-JP" altLang="ja-JP" sz="1100" b="0" i="0" baseline="0">
              <a:solidFill>
                <a:schemeClr val="dk1"/>
              </a:solidFill>
              <a:effectLst/>
              <a:latin typeface="+mn-lt"/>
              <a:ea typeface="+mn-ea"/>
              <a:cs typeface="+mn-cs"/>
            </a:rPr>
            <a:t>地方税の</a:t>
          </a:r>
          <a:r>
            <a:rPr lang="ja-JP" altLang="en-US" sz="1100" b="0" i="0" baseline="0">
              <a:solidFill>
                <a:schemeClr val="dk1"/>
              </a:solidFill>
              <a:effectLst/>
              <a:latin typeface="+mn-lt"/>
              <a:ea typeface="+mn-ea"/>
              <a:cs typeface="+mn-cs"/>
            </a:rPr>
            <a:t>増収など経常一般財源収入の増加が挙げられる。</a:t>
          </a:r>
          <a:r>
            <a:rPr lang="ja-JP" altLang="ja-JP" sz="1100" b="0" i="0" baseline="0">
              <a:solidFill>
                <a:schemeClr val="dk1"/>
              </a:solidFill>
              <a:effectLst/>
              <a:latin typeface="+mn-lt"/>
              <a:ea typeface="+mn-ea"/>
              <a:cs typeface="+mn-cs"/>
            </a:rPr>
            <a:t>今後も、行政改革により定員管理や給与の適正化、公債費等の歳出削減を図る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157056</xdr:rowOff>
    </xdr:to>
    <xdr:cxnSp macro="">
      <xdr:nvCxnSpPr>
        <xdr:cNvPr id="131" name="直線コネクタ 130"/>
        <xdr:cNvCxnSpPr/>
      </xdr:nvCxnSpPr>
      <xdr:spPr>
        <a:xfrm flipV="1">
          <a:off x="4114800" y="1059391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62</xdr:row>
      <xdr:rowOff>157056</xdr:rowOff>
    </xdr:to>
    <xdr:cxnSp macro="">
      <xdr:nvCxnSpPr>
        <xdr:cNvPr id="134" name="直線コネクタ 133"/>
        <xdr:cNvCxnSpPr/>
      </xdr:nvCxnSpPr>
      <xdr:spPr>
        <a:xfrm>
          <a:off x="3225800" y="1046522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113877</xdr:rowOff>
    </xdr:from>
    <xdr:to>
      <xdr:col>4</xdr:col>
      <xdr:colOff>482600</xdr:colOff>
      <xdr:row>61</xdr:row>
      <xdr:rowOff>6773</xdr:rowOff>
    </xdr:to>
    <xdr:cxnSp macro="">
      <xdr:nvCxnSpPr>
        <xdr:cNvPr id="137" name="直線コネクタ 136"/>
        <xdr:cNvCxnSpPr/>
      </xdr:nvCxnSpPr>
      <xdr:spPr>
        <a:xfrm>
          <a:off x="2336800" y="104008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61</xdr:row>
      <xdr:rowOff>63077</xdr:rowOff>
    </xdr:to>
    <xdr:cxnSp macro="">
      <xdr:nvCxnSpPr>
        <xdr:cNvPr id="140" name="直線コネクタ 139"/>
        <xdr:cNvCxnSpPr/>
      </xdr:nvCxnSpPr>
      <xdr:spPr>
        <a:xfrm flipV="1">
          <a:off x="1447800" y="104008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3" name="テキスト ボックス 15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127423</xdr:rowOff>
    </xdr:from>
    <xdr:to>
      <xdr:col>4</xdr:col>
      <xdr:colOff>533400</xdr:colOff>
      <xdr:row>61</xdr:row>
      <xdr:rowOff>57573</xdr:rowOff>
    </xdr:to>
    <xdr:sp macro="" textlink="">
      <xdr:nvSpPr>
        <xdr:cNvPr id="154" name="円/楕円 153"/>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67750</xdr:rowOff>
    </xdr:from>
    <xdr:ext cx="762000" cy="259045"/>
    <xdr:sp macro="" textlink="">
      <xdr:nvSpPr>
        <xdr:cNvPr id="155" name="テキスト ボックス 154"/>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8" name="円/楕円 157"/>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124054</xdr:rowOff>
    </xdr:from>
    <xdr:ext cx="762000" cy="259045"/>
    <xdr:sp macro="" textlink="">
      <xdr:nvSpPr>
        <xdr:cNvPr id="159" name="テキスト ボックス 158"/>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類似団体の平均を</a:t>
          </a:r>
          <a:r>
            <a:rPr lang="en-US" altLang="ja-JP" sz="1100" b="0" i="0" baseline="0">
              <a:solidFill>
                <a:schemeClr val="dk1"/>
              </a:solidFill>
              <a:effectLst/>
              <a:latin typeface="+mn-lt"/>
              <a:ea typeface="+mn-ea"/>
              <a:cs typeface="+mn-cs"/>
            </a:rPr>
            <a:t>79,100</a:t>
          </a:r>
          <a:r>
            <a:rPr lang="ja-JP" altLang="ja-JP" sz="1100" b="0" i="0" baseline="0">
              <a:solidFill>
                <a:schemeClr val="dk1"/>
              </a:solidFill>
              <a:effectLst/>
              <a:latin typeface="+mn-lt"/>
              <a:ea typeface="+mn-ea"/>
              <a:cs typeface="+mn-cs"/>
            </a:rPr>
            <a:t>円下回っている。この要因として、ゴミ処理業務や消防業務を一部事務組合で行っていることが挙げられる。今後も、定員管理や事務効率の適正化を図り、経常経費の削減に努める。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7685</xdr:rowOff>
    </xdr:from>
    <xdr:to>
      <xdr:col>7</xdr:col>
      <xdr:colOff>152400</xdr:colOff>
      <xdr:row>81</xdr:row>
      <xdr:rowOff>15920</xdr:rowOff>
    </xdr:to>
    <xdr:cxnSp macro="">
      <xdr:nvCxnSpPr>
        <xdr:cNvPr id="195" name="直線コネクタ 194"/>
        <xdr:cNvCxnSpPr/>
      </xdr:nvCxnSpPr>
      <xdr:spPr>
        <a:xfrm flipV="1">
          <a:off x="4114800" y="13895135"/>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6"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15920</xdr:rowOff>
    </xdr:from>
    <xdr:to>
      <xdr:col>6</xdr:col>
      <xdr:colOff>0</xdr:colOff>
      <xdr:row>81</xdr:row>
      <xdr:rowOff>21551</xdr:rowOff>
    </xdr:to>
    <xdr:cxnSp macro="">
      <xdr:nvCxnSpPr>
        <xdr:cNvPr id="198" name="直線コネクタ 197"/>
        <xdr:cNvCxnSpPr/>
      </xdr:nvCxnSpPr>
      <xdr:spPr>
        <a:xfrm flipV="1">
          <a:off x="3225800" y="1390337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9271</xdr:rowOff>
    </xdr:from>
    <xdr:to>
      <xdr:col>4</xdr:col>
      <xdr:colOff>482600</xdr:colOff>
      <xdr:row>81</xdr:row>
      <xdr:rowOff>21551</xdr:rowOff>
    </xdr:to>
    <xdr:cxnSp macro="">
      <xdr:nvCxnSpPr>
        <xdr:cNvPr id="201" name="直線コネクタ 200"/>
        <xdr:cNvCxnSpPr/>
      </xdr:nvCxnSpPr>
      <xdr:spPr>
        <a:xfrm>
          <a:off x="2336800" y="13896721"/>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5764</xdr:rowOff>
    </xdr:from>
    <xdr:to>
      <xdr:col>3</xdr:col>
      <xdr:colOff>279400</xdr:colOff>
      <xdr:row>81</xdr:row>
      <xdr:rowOff>9271</xdr:rowOff>
    </xdr:to>
    <xdr:cxnSp macro="">
      <xdr:nvCxnSpPr>
        <xdr:cNvPr id="204" name="直線コネクタ 203"/>
        <xdr:cNvCxnSpPr/>
      </xdr:nvCxnSpPr>
      <xdr:spPr>
        <a:xfrm>
          <a:off x="1447800" y="1389321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128335</xdr:rowOff>
    </xdr:from>
    <xdr:to>
      <xdr:col>7</xdr:col>
      <xdr:colOff>203200</xdr:colOff>
      <xdr:row>81</xdr:row>
      <xdr:rowOff>58485</xdr:rowOff>
    </xdr:to>
    <xdr:sp macro="" textlink="">
      <xdr:nvSpPr>
        <xdr:cNvPr id="214" name="円/楕円 213"/>
        <xdr:cNvSpPr/>
      </xdr:nvSpPr>
      <xdr:spPr>
        <a:xfrm>
          <a:off x="4902200" y="138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49612</xdr:rowOff>
    </xdr:from>
    <xdr:ext cx="762000" cy="259045"/>
    <xdr:sp macro="" textlink="">
      <xdr:nvSpPr>
        <xdr:cNvPr id="215" name="人件費・物件費等の状況該当値テキスト"/>
        <xdr:cNvSpPr txBox="1"/>
      </xdr:nvSpPr>
      <xdr:spPr>
        <a:xfrm>
          <a:off x="5041900" y="1376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136570</xdr:rowOff>
    </xdr:from>
    <xdr:to>
      <xdr:col>6</xdr:col>
      <xdr:colOff>50800</xdr:colOff>
      <xdr:row>81</xdr:row>
      <xdr:rowOff>66720</xdr:rowOff>
    </xdr:to>
    <xdr:sp macro="" textlink="">
      <xdr:nvSpPr>
        <xdr:cNvPr id="216" name="円/楕円 215"/>
        <xdr:cNvSpPr/>
      </xdr:nvSpPr>
      <xdr:spPr>
        <a:xfrm>
          <a:off x="4064000" y="13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76897</xdr:rowOff>
    </xdr:from>
    <xdr:ext cx="736600" cy="259045"/>
    <xdr:sp macro="" textlink="">
      <xdr:nvSpPr>
        <xdr:cNvPr id="217" name="テキスト ボックス 216"/>
        <xdr:cNvSpPr txBox="1"/>
      </xdr:nvSpPr>
      <xdr:spPr>
        <a:xfrm>
          <a:off x="3733800" y="1362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142201</xdr:rowOff>
    </xdr:from>
    <xdr:to>
      <xdr:col>4</xdr:col>
      <xdr:colOff>533400</xdr:colOff>
      <xdr:row>81</xdr:row>
      <xdr:rowOff>72351</xdr:rowOff>
    </xdr:to>
    <xdr:sp macro="" textlink="">
      <xdr:nvSpPr>
        <xdr:cNvPr id="218" name="円/楕円 217"/>
        <xdr:cNvSpPr/>
      </xdr:nvSpPr>
      <xdr:spPr>
        <a:xfrm>
          <a:off x="3175000" y="1385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82528</xdr:rowOff>
    </xdr:from>
    <xdr:ext cx="762000" cy="259045"/>
    <xdr:sp macro="" textlink="">
      <xdr:nvSpPr>
        <xdr:cNvPr id="219" name="テキスト ボックス 218"/>
        <xdr:cNvSpPr txBox="1"/>
      </xdr:nvSpPr>
      <xdr:spPr>
        <a:xfrm>
          <a:off x="2844800" y="1362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129921</xdr:rowOff>
    </xdr:from>
    <xdr:to>
      <xdr:col>3</xdr:col>
      <xdr:colOff>330200</xdr:colOff>
      <xdr:row>81</xdr:row>
      <xdr:rowOff>60071</xdr:rowOff>
    </xdr:to>
    <xdr:sp macro="" textlink="">
      <xdr:nvSpPr>
        <xdr:cNvPr id="220" name="円/楕円 219"/>
        <xdr:cNvSpPr/>
      </xdr:nvSpPr>
      <xdr:spPr>
        <a:xfrm>
          <a:off x="2286000" y="138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70248</xdr:rowOff>
    </xdr:from>
    <xdr:ext cx="762000" cy="259045"/>
    <xdr:sp macro="" textlink="">
      <xdr:nvSpPr>
        <xdr:cNvPr id="221" name="テキスト ボックス 220"/>
        <xdr:cNvSpPr txBox="1"/>
      </xdr:nvSpPr>
      <xdr:spPr>
        <a:xfrm>
          <a:off x="1955800" y="136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126414</xdr:rowOff>
    </xdr:from>
    <xdr:to>
      <xdr:col>2</xdr:col>
      <xdr:colOff>127000</xdr:colOff>
      <xdr:row>81</xdr:row>
      <xdr:rowOff>56564</xdr:rowOff>
    </xdr:to>
    <xdr:sp macro="" textlink="">
      <xdr:nvSpPr>
        <xdr:cNvPr id="222" name="円/楕円 221"/>
        <xdr:cNvSpPr/>
      </xdr:nvSpPr>
      <xdr:spPr>
        <a:xfrm>
          <a:off x="1397000" y="138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66741</xdr:rowOff>
    </xdr:from>
    <xdr:ext cx="762000" cy="259045"/>
    <xdr:sp macro="" textlink="">
      <xdr:nvSpPr>
        <xdr:cNvPr id="223" name="テキスト ボックス 222"/>
        <xdr:cNvSpPr txBox="1"/>
      </xdr:nvSpPr>
      <xdr:spPr>
        <a:xfrm>
          <a:off x="1066800" y="1361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99.1</a:t>
          </a:r>
          <a:r>
            <a:rPr lang="ja-JP" altLang="ja-JP" sz="1100" b="0" i="0" baseline="0">
              <a:solidFill>
                <a:schemeClr val="dk1"/>
              </a:solidFill>
              <a:effectLst/>
              <a:latin typeface="+mn-lt"/>
              <a:ea typeface="+mn-ea"/>
              <a:cs typeface="+mn-cs"/>
            </a:rPr>
            <a:t>で前年度より</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震災による国家公務員の給与改定により、町分は相対的に著しく上昇している。</a:t>
          </a:r>
          <a:endParaRPr lang="ja-JP" altLang="ja-JP" sz="1400">
            <a:effectLst/>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理由として、</a:t>
          </a:r>
          <a:r>
            <a:rPr lang="ja-JP" altLang="en-US" sz="1100" b="0" i="0" baseline="0">
              <a:solidFill>
                <a:schemeClr val="dk1"/>
              </a:solidFill>
              <a:effectLst/>
              <a:latin typeface="+mn-lt"/>
              <a:ea typeface="+mn-ea"/>
              <a:cs typeface="+mn-cs"/>
            </a:rPr>
            <a:t>国の給与改定による減額措置の解除と</a:t>
          </a:r>
          <a:r>
            <a:rPr lang="ja-JP" altLang="ja-JP" sz="1100" b="0" i="0" baseline="0">
              <a:solidFill>
                <a:schemeClr val="dk1"/>
              </a:solidFill>
              <a:effectLst/>
              <a:latin typeface="+mn-lt"/>
              <a:ea typeface="+mn-ea"/>
              <a:cs typeface="+mn-cs"/>
            </a:rPr>
            <a:t>職員数規模が小さく、職員の経験年数階層の変動によ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ものである。今後も一層の給与の適正化に努める。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157057</xdr:rowOff>
    </xdr:from>
    <xdr:to>
      <xdr:col>24</xdr:col>
      <xdr:colOff>558800</xdr:colOff>
      <xdr:row>85</xdr:row>
      <xdr:rowOff>96096</xdr:rowOff>
    </xdr:to>
    <xdr:cxnSp macro="">
      <xdr:nvCxnSpPr>
        <xdr:cNvPr id="252" name="直線コネクタ 251"/>
        <xdr:cNvCxnSpPr/>
      </xdr:nvCxnSpPr>
      <xdr:spPr>
        <a:xfrm flipV="1">
          <a:off x="17018000" y="13873057"/>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71984</xdr:rowOff>
    </xdr:from>
    <xdr:ext cx="762000" cy="259045"/>
    <xdr:sp macro="" textlink="">
      <xdr:nvSpPr>
        <xdr:cNvPr id="255" name="給与水準   （国との比較）最大値テキスト"/>
        <xdr:cNvSpPr txBox="1"/>
      </xdr:nvSpPr>
      <xdr:spPr>
        <a:xfrm>
          <a:off x="17106900" y="136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157057</xdr:rowOff>
    </xdr:from>
    <xdr:to>
      <xdr:col>24</xdr:col>
      <xdr:colOff>647700</xdr:colOff>
      <xdr:row>80</xdr:row>
      <xdr:rowOff>157057</xdr:rowOff>
    </xdr:to>
    <xdr:cxnSp macro="">
      <xdr:nvCxnSpPr>
        <xdr:cNvPr id="256" name="直線コネクタ 255"/>
        <xdr:cNvCxnSpPr/>
      </xdr:nvCxnSpPr>
      <xdr:spPr>
        <a:xfrm>
          <a:off x="16929100" y="138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89</xdr:row>
      <xdr:rowOff>13546</xdr:rowOff>
    </xdr:to>
    <xdr:cxnSp macro="">
      <xdr:nvCxnSpPr>
        <xdr:cNvPr id="257" name="直線コネクタ 256"/>
        <xdr:cNvCxnSpPr/>
      </xdr:nvCxnSpPr>
      <xdr:spPr>
        <a:xfrm flipV="1">
          <a:off x="16179800" y="14532611"/>
          <a:ext cx="838200" cy="7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8"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59" name="フローチャート : 判断 258"/>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89</xdr:row>
      <xdr:rowOff>13546</xdr:rowOff>
    </xdr:to>
    <xdr:cxnSp macro="">
      <xdr:nvCxnSpPr>
        <xdr:cNvPr id="260" name="直線コネクタ 259"/>
        <xdr:cNvCxnSpPr/>
      </xdr:nvCxnSpPr>
      <xdr:spPr>
        <a:xfrm>
          <a:off x="15290800" y="1515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1" name="フローチャート :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64346</xdr:rowOff>
    </xdr:to>
    <xdr:cxnSp macro="">
      <xdr:nvCxnSpPr>
        <xdr:cNvPr id="263" name="直線コネクタ 262"/>
        <xdr:cNvCxnSpPr/>
      </xdr:nvCxnSpPr>
      <xdr:spPr>
        <a:xfrm>
          <a:off x="14401800" y="1442804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4" name="フローチャート :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130811</xdr:rowOff>
    </xdr:to>
    <xdr:cxnSp macro="">
      <xdr:nvCxnSpPr>
        <xdr:cNvPr id="266" name="直線コネクタ 265"/>
        <xdr:cNvCxnSpPr/>
      </xdr:nvCxnSpPr>
      <xdr:spPr>
        <a:xfrm flipV="1">
          <a:off x="13512800" y="1442804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7" name="フローチャート : 判断 266"/>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8" name="テキスト ボックス 267"/>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69" name="フローチャート : 判断 268"/>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70" name="テキスト ボックス 26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6" name="円/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7"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8" name="円/楕円 277"/>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79" name="テキスト ボックス 278"/>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99923</xdr:rowOff>
    </xdr:from>
    <xdr:ext cx="762000" cy="259045"/>
    <xdr:sp macro="" textlink="">
      <xdr:nvSpPr>
        <xdr:cNvPr id="281" name="テキスト ボックス 280"/>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2" name="円/楕円 281"/>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3" name="テキスト ボックス 282"/>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85" name="テキスト ボックス 284"/>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類似団体の平均を1.</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人下回っている。行政改革の一環として、H15年度より55歳以上の職員に勧奨退職制度を推進し新規採用を控えた結果、H14年4月1日現在の普通会計職員数は140人であったがH2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年4月1日現在では1</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年間で2</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％減）となった。今後も、住民サービスを低下させることなく定員の適正化を推進する必要がある。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3" name="直線コネクタ 312"/>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4"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5" name="直線コネクタ 314"/>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6"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7" name="直線コネクタ 316"/>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151003</xdr:rowOff>
    </xdr:from>
    <xdr:to>
      <xdr:col>24</xdr:col>
      <xdr:colOff>558800</xdr:colOff>
      <xdr:row>59</xdr:row>
      <xdr:rowOff>160655</xdr:rowOff>
    </xdr:to>
    <xdr:cxnSp macro="">
      <xdr:nvCxnSpPr>
        <xdr:cNvPr id="318" name="直線コネクタ 317"/>
        <xdr:cNvCxnSpPr/>
      </xdr:nvCxnSpPr>
      <xdr:spPr>
        <a:xfrm>
          <a:off x="16179800" y="1026655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19"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0" name="フローチャート : 判断 319"/>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151003</xdr:rowOff>
    </xdr:from>
    <xdr:to>
      <xdr:col>23</xdr:col>
      <xdr:colOff>406400</xdr:colOff>
      <xdr:row>60</xdr:row>
      <xdr:rowOff>22987</xdr:rowOff>
    </xdr:to>
    <xdr:cxnSp macro="">
      <xdr:nvCxnSpPr>
        <xdr:cNvPr id="321" name="直線コネクタ 320"/>
        <xdr:cNvCxnSpPr/>
      </xdr:nvCxnSpPr>
      <xdr:spPr>
        <a:xfrm flipV="1">
          <a:off x="15290800" y="1026655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2" name="フローチャート : 判断 321"/>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3" name="テキスト ボックス 322"/>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22987</xdr:rowOff>
    </xdr:from>
    <xdr:to>
      <xdr:col>22</xdr:col>
      <xdr:colOff>203200</xdr:colOff>
      <xdr:row>60</xdr:row>
      <xdr:rowOff>59182</xdr:rowOff>
    </xdr:to>
    <xdr:cxnSp macro="">
      <xdr:nvCxnSpPr>
        <xdr:cNvPr id="324" name="直線コネクタ 323"/>
        <xdr:cNvCxnSpPr/>
      </xdr:nvCxnSpPr>
      <xdr:spPr>
        <a:xfrm flipV="1">
          <a:off x="14401800" y="1030998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5" name="フローチャート : 判断 324"/>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6" name="テキスト ボックス 325"/>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54356</xdr:rowOff>
    </xdr:from>
    <xdr:to>
      <xdr:col>21</xdr:col>
      <xdr:colOff>0</xdr:colOff>
      <xdr:row>60</xdr:row>
      <xdr:rowOff>59182</xdr:rowOff>
    </xdr:to>
    <xdr:cxnSp macro="">
      <xdr:nvCxnSpPr>
        <xdr:cNvPr id="327" name="直線コネクタ 326"/>
        <xdr:cNvCxnSpPr/>
      </xdr:nvCxnSpPr>
      <xdr:spPr>
        <a:xfrm>
          <a:off x="13512800" y="103413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28" name="フローチャート : 判断 327"/>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29" name="テキスト ボックス 328"/>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0" name="フローチャート : 判断 329"/>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1" name="テキスト ボックス 330"/>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40005</xdr:rowOff>
    </xdr:to>
    <xdr:sp macro="" textlink="">
      <xdr:nvSpPr>
        <xdr:cNvPr id="337" name="円/楕円 336"/>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31132</xdr:rowOff>
    </xdr:from>
    <xdr:ext cx="762000" cy="259045"/>
    <xdr:sp macro="" textlink="">
      <xdr:nvSpPr>
        <xdr:cNvPr id="338" name="定員管理の状況該当値テキスト"/>
        <xdr:cNvSpPr txBox="1"/>
      </xdr:nvSpPr>
      <xdr:spPr>
        <a:xfrm>
          <a:off x="17106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100203</xdr:rowOff>
    </xdr:from>
    <xdr:to>
      <xdr:col>23</xdr:col>
      <xdr:colOff>457200</xdr:colOff>
      <xdr:row>60</xdr:row>
      <xdr:rowOff>30353</xdr:rowOff>
    </xdr:to>
    <xdr:sp macro="" textlink="">
      <xdr:nvSpPr>
        <xdr:cNvPr id="339" name="円/楕円 338"/>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40530</xdr:rowOff>
    </xdr:from>
    <xdr:ext cx="736600" cy="259045"/>
    <xdr:sp macro="" textlink="">
      <xdr:nvSpPr>
        <xdr:cNvPr id="340" name="テキスト ボックス 339"/>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143637</xdr:rowOff>
    </xdr:from>
    <xdr:to>
      <xdr:col>22</xdr:col>
      <xdr:colOff>254000</xdr:colOff>
      <xdr:row>60</xdr:row>
      <xdr:rowOff>73787</xdr:rowOff>
    </xdr:to>
    <xdr:sp macro="" textlink="">
      <xdr:nvSpPr>
        <xdr:cNvPr id="341" name="円/楕円 340"/>
        <xdr:cNvSpPr/>
      </xdr:nvSpPr>
      <xdr:spPr>
        <a:xfrm>
          <a:off x="15240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83964</xdr:rowOff>
    </xdr:from>
    <xdr:ext cx="762000" cy="259045"/>
    <xdr:sp macro="" textlink="">
      <xdr:nvSpPr>
        <xdr:cNvPr id="342" name="テキスト ボックス 341"/>
        <xdr:cNvSpPr txBox="1"/>
      </xdr:nvSpPr>
      <xdr:spPr>
        <a:xfrm>
          <a:off x="14909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8382</xdr:rowOff>
    </xdr:from>
    <xdr:to>
      <xdr:col>21</xdr:col>
      <xdr:colOff>50800</xdr:colOff>
      <xdr:row>60</xdr:row>
      <xdr:rowOff>109982</xdr:rowOff>
    </xdr:to>
    <xdr:sp macro="" textlink="">
      <xdr:nvSpPr>
        <xdr:cNvPr id="343" name="円/楕円 342"/>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120159</xdr:rowOff>
    </xdr:from>
    <xdr:ext cx="762000" cy="259045"/>
    <xdr:sp macro="" textlink="">
      <xdr:nvSpPr>
        <xdr:cNvPr id="344" name="テキスト ボックス 343"/>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3556</xdr:rowOff>
    </xdr:from>
    <xdr:to>
      <xdr:col>19</xdr:col>
      <xdr:colOff>533400</xdr:colOff>
      <xdr:row>60</xdr:row>
      <xdr:rowOff>105156</xdr:rowOff>
    </xdr:to>
    <xdr:sp macro="" textlink="">
      <xdr:nvSpPr>
        <xdr:cNvPr id="345" name="円/楕円 344"/>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115333</xdr:rowOff>
    </xdr:from>
    <xdr:ext cx="762000" cy="259045"/>
    <xdr:sp macro="" textlink="">
      <xdr:nvSpPr>
        <xdr:cNvPr id="346" name="テキスト ボックス 345"/>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ポイント減少しており改善傾向にある。また、類似団体平均と比較し2.</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ポイント下回っている。主な要因としては、一部事務組合の地方債の減少、事業費補正の公債費の増加があげられる。新規起債については、極力、発行を抑え後年度の負担を減らすよう財政運営に努める。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78" name="直線コネクタ 377"/>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9"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0" name="直線コネクタ 379"/>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1"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2" name="直線コネクタ 381"/>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39</xdr:row>
      <xdr:rowOff>22678</xdr:rowOff>
    </xdr:to>
    <xdr:cxnSp macro="">
      <xdr:nvCxnSpPr>
        <xdr:cNvPr id="383" name="直線コネクタ 382"/>
        <xdr:cNvCxnSpPr/>
      </xdr:nvCxnSpPr>
      <xdr:spPr>
        <a:xfrm flipV="1">
          <a:off x="16179800" y="65368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4"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5" name="フローチャート : 判断 384"/>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22678</xdr:rowOff>
    </xdr:from>
    <xdr:to>
      <xdr:col>23</xdr:col>
      <xdr:colOff>406400</xdr:colOff>
      <xdr:row>40</xdr:row>
      <xdr:rowOff>58057</xdr:rowOff>
    </xdr:to>
    <xdr:cxnSp macro="">
      <xdr:nvCxnSpPr>
        <xdr:cNvPr id="386" name="直線コネクタ 385"/>
        <xdr:cNvCxnSpPr/>
      </xdr:nvCxnSpPr>
      <xdr:spPr>
        <a:xfrm flipV="1">
          <a:off x="15290800" y="67092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7" name="フローチャート : 判断 386"/>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88" name="テキスト ボックス 387"/>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41</xdr:row>
      <xdr:rowOff>41728</xdr:rowOff>
    </xdr:to>
    <xdr:cxnSp macro="">
      <xdr:nvCxnSpPr>
        <xdr:cNvPr id="389" name="直線コネクタ 388"/>
        <xdr:cNvCxnSpPr/>
      </xdr:nvCxnSpPr>
      <xdr:spPr>
        <a:xfrm flipV="1">
          <a:off x="14401800" y="69160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0" name="フローチャート : 判断 389"/>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1" name="テキスト ボックス 390"/>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41728</xdr:rowOff>
    </xdr:from>
    <xdr:to>
      <xdr:col>21</xdr:col>
      <xdr:colOff>0</xdr:colOff>
      <xdr:row>42</xdr:row>
      <xdr:rowOff>146050</xdr:rowOff>
    </xdr:to>
    <xdr:cxnSp macro="">
      <xdr:nvCxnSpPr>
        <xdr:cNvPr id="392" name="直線コネクタ 391"/>
        <xdr:cNvCxnSpPr/>
      </xdr:nvCxnSpPr>
      <xdr:spPr>
        <a:xfrm flipV="1">
          <a:off x="13512800" y="7071178"/>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96157</xdr:rowOff>
    </xdr:from>
    <xdr:to>
      <xdr:col>21</xdr:col>
      <xdr:colOff>50800</xdr:colOff>
      <xdr:row>44</xdr:row>
      <xdr:rowOff>26307</xdr:rowOff>
    </xdr:to>
    <xdr:sp macro="" textlink="">
      <xdr:nvSpPr>
        <xdr:cNvPr id="393" name="フローチャート : 判断 392"/>
        <xdr:cNvSpPr/>
      </xdr:nvSpPr>
      <xdr:spPr>
        <a:xfrm>
          <a:off x="14351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4" name="テキスト ボックス 393"/>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5" name="フローチャート : 判断 394"/>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6" name="テキスト ボックス 395"/>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402" name="円/楕円 401"/>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403"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404" name="円/楕円 403"/>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405" name="テキスト ボックス 404"/>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6" name="円/楕円 405"/>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7" name="テキスト ボックス 40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162378</xdr:rowOff>
    </xdr:from>
    <xdr:to>
      <xdr:col>21</xdr:col>
      <xdr:colOff>50800</xdr:colOff>
      <xdr:row>41</xdr:row>
      <xdr:rowOff>92528</xdr:rowOff>
    </xdr:to>
    <xdr:sp macro="" textlink="">
      <xdr:nvSpPr>
        <xdr:cNvPr id="408" name="円/楕円 407"/>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102705</xdr:rowOff>
    </xdr:from>
    <xdr:ext cx="762000" cy="259045"/>
    <xdr:sp macro="" textlink="">
      <xdr:nvSpPr>
        <xdr:cNvPr id="409" name="テキスト ボックス 408"/>
        <xdr:cNvSpPr txBox="1"/>
      </xdr:nvSpPr>
      <xdr:spPr>
        <a:xfrm>
          <a:off x="14020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0" name="円/楕円 409"/>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1" name="テキスト ボックス 410"/>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ポイント減少しており改善傾向にある。また、類似団体平均と比較し</a:t>
          </a:r>
          <a:r>
            <a:rPr lang="en-US" altLang="ja-JP" sz="1100" b="0" i="0" baseline="0">
              <a:solidFill>
                <a:schemeClr val="dk1"/>
              </a:solidFill>
              <a:effectLst/>
              <a:latin typeface="+mn-lt"/>
              <a:ea typeface="+mn-ea"/>
              <a:cs typeface="+mn-cs"/>
            </a:rPr>
            <a:t>16.1</a:t>
          </a:r>
          <a:r>
            <a:rPr lang="ja-JP" altLang="ja-JP" sz="1100" b="0" i="0" baseline="0">
              <a:solidFill>
                <a:schemeClr val="dk1"/>
              </a:solidFill>
              <a:effectLst/>
              <a:latin typeface="+mn-lt"/>
              <a:ea typeface="+mn-ea"/>
              <a:cs typeface="+mn-cs"/>
            </a:rPr>
            <a:t>ポイント下回っている。主な要因としては、新規借入を抑制したことによる現在高の減少や、財政調整基金の新規積立による充当可能財源の増加が挙げられる。今後も、将来への負担軽減のため、新規事業の実施等については十分な精査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2" name="直線コネクタ 441"/>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3"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4" name="直線コネクタ 443"/>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5"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6" name="直線コネクタ 445"/>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65496</xdr:rowOff>
    </xdr:from>
    <xdr:to>
      <xdr:col>24</xdr:col>
      <xdr:colOff>558800</xdr:colOff>
      <xdr:row>16</xdr:row>
      <xdr:rowOff>43422</xdr:rowOff>
    </xdr:to>
    <xdr:cxnSp macro="">
      <xdr:nvCxnSpPr>
        <xdr:cNvPr id="447" name="直線コネクタ 446"/>
        <xdr:cNvCxnSpPr/>
      </xdr:nvCxnSpPr>
      <xdr:spPr>
        <a:xfrm flipV="1">
          <a:off x="16179800" y="2637246"/>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48"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49" name="フローチャート : 判断 448"/>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43422</xdr:rowOff>
    </xdr:from>
    <xdr:to>
      <xdr:col>23</xdr:col>
      <xdr:colOff>406400</xdr:colOff>
      <xdr:row>17</xdr:row>
      <xdr:rowOff>55819</xdr:rowOff>
    </xdr:to>
    <xdr:cxnSp macro="">
      <xdr:nvCxnSpPr>
        <xdr:cNvPr id="450" name="直線コネクタ 449"/>
        <xdr:cNvCxnSpPr/>
      </xdr:nvCxnSpPr>
      <xdr:spPr>
        <a:xfrm flipV="1">
          <a:off x="15290800" y="278662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1" name="フローチャート : 判断 450"/>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2" name="テキスト ボックス 451"/>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55819</xdr:rowOff>
    </xdr:from>
    <xdr:to>
      <xdr:col>22</xdr:col>
      <xdr:colOff>203200</xdr:colOff>
      <xdr:row>18</xdr:row>
      <xdr:rowOff>53279</xdr:rowOff>
    </xdr:to>
    <xdr:cxnSp macro="">
      <xdr:nvCxnSpPr>
        <xdr:cNvPr id="453" name="直線コネクタ 452"/>
        <xdr:cNvCxnSpPr/>
      </xdr:nvCxnSpPr>
      <xdr:spPr>
        <a:xfrm flipV="1">
          <a:off x="14401800" y="297046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4" name="フローチャート : 判断 453"/>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5" name="テキスト ボックス 454"/>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53279</xdr:rowOff>
    </xdr:from>
    <xdr:to>
      <xdr:col>21</xdr:col>
      <xdr:colOff>0</xdr:colOff>
      <xdr:row>19</xdr:row>
      <xdr:rowOff>121981</xdr:rowOff>
    </xdr:to>
    <xdr:cxnSp macro="">
      <xdr:nvCxnSpPr>
        <xdr:cNvPr id="456" name="直線コネクタ 455"/>
        <xdr:cNvCxnSpPr/>
      </xdr:nvCxnSpPr>
      <xdr:spPr>
        <a:xfrm flipV="1">
          <a:off x="13512800" y="3139379"/>
          <a:ext cx="889000" cy="2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7" name="フローチャート : 判断 456"/>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58" name="テキスト ボックス 457"/>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59" name="フローチャート : 判断 458"/>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0" name="テキスト ボックス 459"/>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14696</xdr:rowOff>
    </xdr:from>
    <xdr:to>
      <xdr:col>24</xdr:col>
      <xdr:colOff>609600</xdr:colOff>
      <xdr:row>15</xdr:row>
      <xdr:rowOff>116296</xdr:rowOff>
    </xdr:to>
    <xdr:sp macro="" textlink="">
      <xdr:nvSpPr>
        <xdr:cNvPr id="466" name="円/楕円 465"/>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31223</xdr:rowOff>
    </xdr:from>
    <xdr:ext cx="762000" cy="259045"/>
    <xdr:sp macro="" textlink="">
      <xdr:nvSpPr>
        <xdr:cNvPr id="467" name="将来負担の状況該当値テキスト"/>
        <xdr:cNvSpPr txBox="1"/>
      </xdr:nvSpPr>
      <xdr:spPr>
        <a:xfrm>
          <a:off x="17106900" y="2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164072</xdr:rowOff>
    </xdr:from>
    <xdr:to>
      <xdr:col>23</xdr:col>
      <xdr:colOff>457200</xdr:colOff>
      <xdr:row>16</xdr:row>
      <xdr:rowOff>94222</xdr:rowOff>
    </xdr:to>
    <xdr:sp macro="" textlink="">
      <xdr:nvSpPr>
        <xdr:cNvPr id="468" name="円/楕円 467"/>
        <xdr:cNvSpPr/>
      </xdr:nvSpPr>
      <xdr:spPr>
        <a:xfrm>
          <a:off x="16129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104399</xdr:rowOff>
    </xdr:from>
    <xdr:ext cx="736600" cy="259045"/>
    <xdr:sp macro="" textlink="">
      <xdr:nvSpPr>
        <xdr:cNvPr id="469" name="テキスト ボックス 468"/>
        <xdr:cNvSpPr txBox="1"/>
      </xdr:nvSpPr>
      <xdr:spPr>
        <a:xfrm>
          <a:off x="15798800" y="250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5019</xdr:rowOff>
    </xdr:from>
    <xdr:to>
      <xdr:col>22</xdr:col>
      <xdr:colOff>254000</xdr:colOff>
      <xdr:row>17</xdr:row>
      <xdr:rowOff>106619</xdr:rowOff>
    </xdr:to>
    <xdr:sp macro="" textlink="">
      <xdr:nvSpPr>
        <xdr:cNvPr id="470" name="円/楕円 469"/>
        <xdr:cNvSpPr/>
      </xdr:nvSpPr>
      <xdr:spPr>
        <a:xfrm>
          <a:off x="15240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116796</xdr:rowOff>
    </xdr:from>
    <xdr:ext cx="762000" cy="259045"/>
    <xdr:sp macro="" textlink="">
      <xdr:nvSpPr>
        <xdr:cNvPr id="471" name="テキスト ボックス 470"/>
        <xdr:cNvSpPr txBox="1"/>
      </xdr:nvSpPr>
      <xdr:spPr>
        <a:xfrm>
          <a:off x="14909800" y="268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2479</xdr:rowOff>
    </xdr:from>
    <xdr:to>
      <xdr:col>21</xdr:col>
      <xdr:colOff>50800</xdr:colOff>
      <xdr:row>18</xdr:row>
      <xdr:rowOff>104079</xdr:rowOff>
    </xdr:to>
    <xdr:sp macro="" textlink="">
      <xdr:nvSpPr>
        <xdr:cNvPr id="472" name="円/楕円 471"/>
        <xdr:cNvSpPr/>
      </xdr:nvSpPr>
      <xdr:spPr>
        <a:xfrm>
          <a:off x="14351000" y="30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114256</xdr:rowOff>
    </xdr:from>
    <xdr:ext cx="762000" cy="259045"/>
    <xdr:sp macro="" textlink="">
      <xdr:nvSpPr>
        <xdr:cNvPr id="473" name="テキスト ボックス 472"/>
        <xdr:cNvSpPr txBox="1"/>
      </xdr:nvSpPr>
      <xdr:spPr>
        <a:xfrm>
          <a:off x="14020800" y="285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71181</xdr:rowOff>
    </xdr:from>
    <xdr:to>
      <xdr:col>19</xdr:col>
      <xdr:colOff>533400</xdr:colOff>
      <xdr:row>20</xdr:row>
      <xdr:rowOff>1331</xdr:rowOff>
    </xdr:to>
    <xdr:sp macro="" textlink="">
      <xdr:nvSpPr>
        <xdr:cNvPr id="474" name="円/楕円 473"/>
        <xdr:cNvSpPr/>
      </xdr:nvSpPr>
      <xdr:spPr>
        <a:xfrm>
          <a:off x="13462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11508</xdr:rowOff>
    </xdr:from>
    <xdr:ext cx="762000" cy="259045"/>
    <xdr:sp macro="" textlink="">
      <xdr:nvSpPr>
        <xdr:cNvPr id="475" name="テキスト ボックス 474"/>
        <xdr:cNvSpPr txBox="1"/>
      </xdr:nvSpPr>
      <xdr:spPr>
        <a:xfrm>
          <a:off x="13131800" y="30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15,042
14,871
46.16
5,241,606
4,593,612
644,448
3,586,449
4,003,871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ポイント減少したが、類似団体の平均を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人件費の削減を図る為、新規採用の抑制などに努めたことにより、人件費決算額は減少傾向であるが、類似団体の平均より上回っているため、今後とも適正な定員管理に努め、人件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40</xdr:row>
      <xdr:rowOff>12700</xdr:rowOff>
    </xdr:to>
    <xdr:cxnSp macro="">
      <xdr:nvCxnSpPr>
        <xdr:cNvPr id="65" name="直線コネクタ 64"/>
        <xdr:cNvCxnSpPr/>
      </xdr:nvCxnSpPr>
      <xdr:spPr>
        <a:xfrm flipV="1">
          <a:off x="3987800" y="6642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6"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50800</xdr:rowOff>
    </xdr:to>
    <xdr:cxnSp macro="">
      <xdr:nvCxnSpPr>
        <xdr:cNvPr id="68" name="直線コネクタ 67"/>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0" name="テキスト ボックス 6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133350</xdr:rowOff>
    </xdr:from>
    <xdr:to>
      <xdr:col>4</xdr:col>
      <xdr:colOff>346075</xdr:colOff>
      <xdr:row>40</xdr:row>
      <xdr:rowOff>50800</xdr:rowOff>
    </xdr:to>
    <xdr:cxnSp macro="">
      <xdr:nvCxnSpPr>
        <xdr:cNvPr id="71" name="直線コネクタ 70"/>
        <xdr:cNvCxnSpPr/>
      </xdr:nvCxnSpPr>
      <xdr:spPr>
        <a:xfrm>
          <a:off x="2209800" y="681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133350</xdr:rowOff>
    </xdr:to>
    <xdr:cxnSp macro="">
      <xdr:nvCxnSpPr>
        <xdr:cNvPr id="74" name="直線コネクタ 73"/>
        <xdr:cNvCxnSpPr/>
      </xdr:nvCxnSpPr>
      <xdr:spPr>
        <a:xfrm>
          <a:off x="1320800" y="679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3827</xdr:rowOff>
    </xdr:from>
    <xdr:ext cx="762000" cy="259045"/>
    <xdr:sp macro="" textlink="">
      <xdr:nvSpPr>
        <xdr:cNvPr id="76" name="テキスト ボックス 75"/>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4" name="円/楕円 83"/>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5"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6" name="円/楕円 85"/>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7" name="テキスト ボックス 86"/>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8" name="円/楕円 87"/>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89" name="テキスト ボックス 88"/>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82550</xdr:rowOff>
    </xdr:from>
    <xdr:to>
      <xdr:col>3</xdr:col>
      <xdr:colOff>193675</xdr:colOff>
      <xdr:row>40</xdr:row>
      <xdr:rowOff>12700</xdr:rowOff>
    </xdr:to>
    <xdr:sp macro="" textlink="">
      <xdr:nvSpPr>
        <xdr:cNvPr id="90" name="円/楕円 89"/>
        <xdr:cNvSpPr/>
      </xdr:nvSpPr>
      <xdr:spPr>
        <a:xfrm>
          <a:off x="2159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168927</xdr:rowOff>
    </xdr:from>
    <xdr:ext cx="762000" cy="259045"/>
    <xdr:sp macro="" textlink="">
      <xdr:nvSpPr>
        <xdr:cNvPr id="91" name="テキスト ボックス 90"/>
        <xdr:cNvSpPr txBox="1"/>
      </xdr:nvSpPr>
      <xdr:spPr>
        <a:xfrm>
          <a:off x="18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2" name="円/楕円 91"/>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93" name="テキスト ボックス 92"/>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物件費に係る経常収支比率は前年度と比較して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ポイント上昇となった。経常的な業務委託が増加しており、今後とも、施設管理の見直しや光熱水費や消耗品の節約の徹底により物件費の抑制に取り組む。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16</xdr:row>
      <xdr:rowOff>25400</xdr:rowOff>
    </xdr:to>
    <xdr:cxnSp macro="">
      <xdr:nvCxnSpPr>
        <xdr:cNvPr id="126" name="直線コネクタ 125"/>
        <xdr:cNvCxnSpPr/>
      </xdr:nvCxnSpPr>
      <xdr:spPr>
        <a:xfrm>
          <a:off x="15671800" y="266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16527</xdr:rowOff>
    </xdr:from>
    <xdr:ext cx="762000" cy="259045"/>
    <xdr:sp macro="" textlink="">
      <xdr:nvSpPr>
        <xdr:cNvPr id="127"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95250</xdr:rowOff>
    </xdr:to>
    <xdr:cxnSp macro="">
      <xdr:nvCxnSpPr>
        <xdr:cNvPr id="129" name="直線コネクタ 128"/>
        <xdr:cNvCxnSpPr/>
      </xdr:nvCxnSpPr>
      <xdr:spPr>
        <a:xfrm>
          <a:off x="14782800" y="2565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1" name="テキスト ボックス 13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139700</xdr:rowOff>
    </xdr:from>
    <xdr:to>
      <xdr:col>21</xdr:col>
      <xdr:colOff>361950</xdr:colOff>
      <xdr:row>14</xdr:row>
      <xdr:rowOff>165100</xdr:rowOff>
    </xdr:to>
    <xdr:cxnSp macro="">
      <xdr:nvCxnSpPr>
        <xdr:cNvPr id="132" name="直線コネクタ 131"/>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152400</xdr:rowOff>
    </xdr:to>
    <xdr:cxnSp macro="">
      <xdr:nvCxnSpPr>
        <xdr:cNvPr id="135" name="直線コネクタ 134"/>
        <xdr:cNvCxnSpPr/>
      </xdr:nvCxnSpPr>
      <xdr:spPr>
        <a:xfrm flipV="1">
          <a:off x="13004800" y="254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37" name="テキスト ボックス 136"/>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39" name="テキスト ボックス 138"/>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5" name="円/楕円 144"/>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6"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7" name="円/楕円 146"/>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8" name="テキスト ボックス 147"/>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49" name="円/楕円 148"/>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0" name="テキスト ボックス 149"/>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1" name="円/楕円 150"/>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52" name="テキスト ボックス 151"/>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3" name="円/楕円 152"/>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4" name="テキスト ボックス 153"/>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年度については、前年度より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ポイント増加となり、類似団体平均と比較して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となっている。少子高齢化</a:t>
          </a:r>
          <a:r>
            <a:rPr lang="ja-JP" altLang="en-US" sz="1100" b="0" i="0" baseline="0">
              <a:solidFill>
                <a:schemeClr val="dk1"/>
              </a:solidFill>
              <a:effectLst/>
              <a:latin typeface="+mn-lt"/>
              <a:ea typeface="+mn-ea"/>
              <a:cs typeface="+mn-cs"/>
            </a:rPr>
            <a:t>、障害者福祉</a:t>
          </a:r>
          <a:r>
            <a:rPr lang="ja-JP" altLang="ja-JP" sz="1100" b="0" i="0" baseline="0">
              <a:solidFill>
                <a:schemeClr val="dk1"/>
              </a:solidFill>
              <a:effectLst/>
              <a:latin typeface="+mn-lt"/>
              <a:ea typeface="+mn-ea"/>
              <a:cs typeface="+mn-cs"/>
            </a:rPr>
            <a:t>に伴う社会保障費は年々、増加が見込まれるため、今まで以上に歳出の効率化を徹底し、事業の適正を図る必要がある。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69850</xdr:rowOff>
    </xdr:to>
    <xdr:cxnSp macro="">
      <xdr:nvCxnSpPr>
        <xdr:cNvPr id="187" name="直線コネクタ 186"/>
        <xdr:cNvCxnSpPr/>
      </xdr:nvCxnSpPr>
      <xdr:spPr>
        <a:xfrm>
          <a:off x="3987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8"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88900</xdr:rowOff>
    </xdr:to>
    <xdr:cxnSp macro="">
      <xdr:nvCxnSpPr>
        <xdr:cNvPr id="190" name="直線コネクタ 189"/>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56</xdr:row>
      <xdr:rowOff>12700</xdr:rowOff>
    </xdr:to>
    <xdr:cxnSp macro="">
      <xdr:nvCxnSpPr>
        <xdr:cNvPr id="193" name="直線コネクタ 192"/>
        <xdr:cNvCxnSpPr/>
      </xdr:nvCxnSpPr>
      <xdr:spPr>
        <a:xfrm>
          <a:off x="2209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5" name="テキスト ボックス 19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50800</xdr:rowOff>
    </xdr:to>
    <xdr:cxnSp macro="">
      <xdr:nvCxnSpPr>
        <xdr:cNvPr id="196" name="直線コネクタ 195"/>
        <xdr:cNvCxnSpPr/>
      </xdr:nvCxnSpPr>
      <xdr:spPr>
        <a:xfrm>
          <a:off x="1320800" y="9080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6" name="円/楕円 20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7"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9" name="テキスト ボックス 20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4" name="円/楕円 213"/>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5" name="テキスト ボックス 214"/>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上回り、増加傾向にある。これは国民健康保険特別会計や介護保険特別会計について、被保険者の高齢化などにより給付費が増加しており、運営に必要となる繰出金の割合が増加していることが主な要因となっている。今後も、健康づくりや介護予防の推進により、医療費や介護給付費の抑制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115570</xdr:rowOff>
    </xdr:to>
    <xdr:cxnSp macro="">
      <xdr:nvCxnSpPr>
        <xdr:cNvPr id="248" name="直線コネクタ 247"/>
        <xdr:cNvCxnSpPr/>
      </xdr:nvCxnSpPr>
      <xdr:spPr>
        <a:xfrm>
          <a:off x="15671800" y="953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107950</xdr:rowOff>
    </xdr:to>
    <xdr:cxnSp macro="">
      <xdr:nvCxnSpPr>
        <xdr:cNvPr id="251" name="直線コネクタ 250"/>
        <xdr:cNvCxnSpPr/>
      </xdr:nvCxnSpPr>
      <xdr:spPr>
        <a:xfrm>
          <a:off x="14782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77470</xdr:rowOff>
    </xdr:to>
    <xdr:cxnSp macro="">
      <xdr:nvCxnSpPr>
        <xdr:cNvPr id="254" name="直線コネクタ 253"/>
        <xdr:cNvCxnSpPr/>
      </xdr:nvCxnSpPr>
      <xdr:spPr>
        <a:xfrm>
          <a:off x="13893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24130</xdr:rowOff>
    </xdr:to>
    <xdr:cxnSp macro="">
      <xdr:nvCxnSpPr>
        <xdr:cNvPr id="257" name="直線コネクタ 256"/>
        <xdr:cNvCxnSpPr/>
      </xdr:nvCxnSpPr>
      <xdr:spPr>
        <a:xfrm>
          <a:off x="13004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7" name="円/楕円 266"/>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8"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9" name="円/楕円 268"/>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0" name="テキスト ボックス 269"/>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1" name="円/楕円 270"/>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2" name="テキスト ボックス 271"/>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3" name="円/楕円 272"/>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4" name="テキスト ボックス 273"/>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5" name="円/楕円 274"/>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6" name="テキスト ボックス 275"/>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19.2</a:t>
          </a:r>
          <a:r>
            <a:rPr lang="ja-JP" altLang="ja-JP" sz="1100" b="0" i="0" baseline="0">
              <a:solidFill>
                <a:schemeClr val="dk1"/>
              </a:solidFill>
              <a:effectLst/>
              <a:latin typeface="+mn-lt"/>
              <a:ea typeface="+mn-ea"/>
              <a:cs typeface="+mn-cs"/>
            </a:rPr>
            <a:t>％で類似団体の平均を</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ポイント上回っている。これはゴミ処理事業や消防業務等を一部事務組合で行っていることが要因として挙げられる。今後も一部事務組合に対し、構成町として更なる行財政改革を要請する必要がある。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39</xdr:row>
      <xdr:rowOff>162378</xdr:rowOff>
    </xdr:to>
    <xdr:cxnSp macro="">
      <xdr:nvCxnSpPr>
        <xdr:cNvPr id="311" name="直線コネクタ 310"/>
        <xdr:cNvCxnSpPr/>
      </xdr:nvCxnSpPr>
      <xdr:spPr>
        <a:xfrm flipV="1">
          <a:off x="15671800" y="67074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2"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116115</xdr:rowOff>
    </xdr:from>
    <xdr:to>
      <xdr:col>22</xdr:col>
      <xdr:colOff>565150</xdr:colOff>
      <xdr:row>39</xdr:row>
      <xdr:rowOff>162378</xdr:rowOff>
    </xdr:to>
    <xdr:cxnSp macro="">
      <xdr:nvCxnSpPr>
        <xdr:cNvPr id="314" name="直線コネクタ 313"/>
        <xdr:cNvCxnSpPr/>
      </xdr:nvCxnSpPr>
      <xdr:spPr>
        <a:xfrm>
          <a:off x="14782800" y="66312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6" name="テキスト ボックス 315"/>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116115</xdr:rowOff>
    </xdr:from>
    <xdr:to>
      <xdr:col>21</xdr:col>
      <xdr:colOff>361950</xdr:colOff>
      <xdr:row>40</xdr:row>
      <xdr:rowOff>34472</xdr:rowOff>
    </xdr:to>
    <xdr:cxnSp macro="">
      <xdr:nvCxnSpPr>
        <xdr:cNvPr id="317" name="直線コネクタ 316"/>
        <xdr:cNvCxnSpPr/>
      </xdr:nvCxnSpPr>
      <xdr:spPr>
        <a:xfrm flipV="1">
          <a:off x="13893800" y="66312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34472</xdr:rowOff>
    </xdr:from>
    <xdr:to>
      <xdr:col>20</xdr:col>
      <xdr:colOff>158750</xdr:colOff>
      <xdr:row>41</xdr:row>
      <xdr:rowOff>124278</xdr:rowOff>
    </xdr:to>
    <xdr:cxnSp macro="">
      <xdr:nvCxnSpPr>
        <xdr:cNvPr id="320" name="直線コネクタ 319"/>
        <xdr:cNvCxnSpPr/>
      </xdr:nvCxnSpPr>
      <xdr:spPr>
        <a:xfrm flipV="1">
          <a:off x="13004800" y="6892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2" name="テキスト ボックス 32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76399</xdr:rowOff>
    </xdr:from>
    <xdr:ext cx="762000" cy="259045"/>
    <xdr:sp macro="" textlink="">
      <xdr:nvSpPr>
        <xdr:cNvPr id="324" name="テキスト ボックス 323"/>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30" name="円/楕円 329"/>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31"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111578</xdr:rowOff>
    </xdr:from>
    <xdr:to>
      <xdr:col>22</xdr:col>
      <xdr:colOff>615950</xdr:colOff>
      <xdr:row>40</xdr:row>
      <xdr:rowOff>41728</xdr:rowOff>
    </xdr:to>
    <xdr:sp macro="" textlink="">
      <xdr:nvSpPr>
        <xdr:cNvPr id="332" name="円/楕円 331"/>
        <xdr:cNvSpPr/>
      </xdr:nvSpPr>
      <xdr:spPr>
        <a:xfrm>
          <a:off x="15621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26505</xdr:rowOff>
    </xdr:from>
    <xdr:ext cx="736600" cy="259045"/>
    <xdr:sp macro="" textlink="">
      <xdr:nvSpPr>
        <xdr:cNvPr id="333" name="テキスト ボックス 332"/>
        <xdr:cNvSpPr txBox="1"/>
      </xdr:nvSpPr>
      <xdr:spPr>
        <a:xfrm>
          <a:off x="15290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65315</xdr:rowOff>
    </xdr:from>
    <xdr:to>
      <xdr:col>21</xdr:col>
      <xdr:colOff>412750</xdr:colOff>
      <xdr:row>38</xdr:row>
      <xdr:rowOff>166915</xdr:rowOff>
    </xdr:to>
    <xdr:sp macro="" textlink="">
      <xdr:nvSpPr>
        <xdr:cNvPr id="334" name="円/楕円 333"/>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151692</xdr:rowOff>
    </xdr:from>
    <xdr:ext cx="762000" cy="259045"/>
    <xdr:sp macro="" textlink="">
      <xdr:nvSpPr>
        <xdr:cNvPr id="335" name="テキスト ボックス 334"/>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155122</xdr:rowOff>
    </xdr:from>
    <xdr:to>
      <xdr:col>20</xdr:col>
      <xdr:colOff>209550</xdr:colOff>
      <xdr:row>40</xdr:row>
      <xdr:rowOff>85272</xdr:rowOff>
    </xdr:to>
    <xdr:sp macro="" textlink="">
      <xdr:nvSpPr>
        <xdr:cNvPr id="336" name="円/楕円 335"/>
        <xdr:cNvSpPr/>
      </xdr:nvSpPr>
      <xdr:spPr>
        <a:xfrm>
          <a:off x="13843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70049</xdr:rowOff>
    </xdr:from>
    <xdr:ext cx="762000" cy="259045"/>
    <xdr:sp macro="" textlink="">
      <xdr:nvSpPr>
        <xdr:cNvPr id="337" name="テキスト ボックス 336"/>
        <xdr:cNvSpPr txBox="1"/>
      </xdr:nvSpPr>
      <xdr:spPr>
        <a:xfrm>
          <a:off x="13512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73478</xdr:rowOff>
    </xdr:from>
    <xdr:to>
      <xdr:col>19</xdr:col>
      <xdr:colOff>6350</xdr:colOff>
      <xdr:row>42</xdr:row>
      <xdr:rowOff>3628</xdr:rowOff>
    </xdr:to>
    <xdr:sp macro="" textlink="">
      <xdr:nvSpPr>
        <xdr:cNvPr id="338" name="円/楕円 337"/>
        <xdr:cNvSpPr/>
      </xdr:nvSpPr>
      <xdr:spPr>
        <a:xfrm>
          <a:off x="12954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159855</xdr:rowOff>
    </xdr:from>
    <xdr:ext cx="762000" cy="259045"/>
    <xdr:sp macro="" textlink="">
      <xdr:nvSpPr>
        <xdr:cNvPr id="339" name="テキスト ボックス 338"/>
        <xdr:cNvSpPr txBox="1"/>
      </xdr:nvSpPr>
      <xdr:spPr>
        <a:xfrm>
          <a:off x="12623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公債費及び公債費に準ずる費用は、前年度と比較して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となった。これは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年度に元金償還の始まる借り入れが</a:t>
          </a:r>
          <a:r>
            <a:rPr lang="ja-JP" altLang="en-US" sz="1100" b="0" i="0" baseline="0">
              <a:solidFill>
                <a:schemeClr val="dk1"/>
              </a:solidFill>
              <a:effectLst/>
              <a:latin typeface="+mn-lt"/>
              <a:ea typeface="+mn-ea"/>
              <a:cs typeface="+mn-cs"/>
            </a:rPr>
            <a:t>少</a:t>
          </a:r>
          <a:r>
            <a:rPr lang="ja-JP" altLang="ja-JP" sz="1100" b="0" i="0" baseline="0">
              <a:solidFill>
                <a:schemeClr val="dk1"/>
              </a:solidFill>
              <a:effectLst/>
              <a:latin typeface="+mn-lt"/>
              <a:ea typeface="+mn-ea"/>
              <a:cs typeface="+mn-cs"/>
            </a:rPr>
            <a:t>額であったことによるものである。</a:t>
          </a:r>
          <a:endParaRPr lang="ja-JP" altLang="ja-JP" sz="1400">
            <a:effectLst/>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なお、近年の新規借り入れ抑制により、平成２４年度をピークに今後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公債費の減少が見込まれている。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75</xdr:row>
      <xdr:rowOff>8890</xdr:rowOff>
    </xdr:to>
    <xdr:cxnSp macro="">
      <xdr:nvCxnSpPr>
        <xdr:cNvPr id="372" name="直線コネクタ 371"/>
        <xdr:cNvCxnSpPr/>
      </xdr:nvCxnSpPr>
      <xdr:spPr>
        <a:xfrm flipV="1">
          <a:off x="3987800" y="12821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3"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8890</xdr:rowOff>
    </xdr:to>
    <xdr:cxnSp macro="">
      <xdr:nvCxnSpPr>
        <xdr:cNvPr id="375" name="直線コネクタ 374"/>
        <xdr:cNvCxnSpPr/>
      </xdr:nvCxnSpPr>
      <xdr:spPr>
        <a:xfrm>
          <a:off x="3098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7" name="テキスト ボックス 376"/>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74</xdr:row>
      <xdr:rowOff>111760</xdr:rowOff>
    </xdr:to>
    <xdr:cxnSp macro="">
      <xdr:nvCxnSpPr>
        <xdr:cNvPr id="378" name="直線コネクタ 377"/>
        <xdr:cNvCxnSpPr/>
      </xdr:nvCxnSpPr>
      <xdr:spPr>
        <a:xfrm>
          <a:off x="2209800" y="12738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50800</xdr:rowOff>
    </xdr:to>
    <xdr:cxnSp macro="">
      <xdr:nvCxnSpPr>
        <xdr:cNvPr id="381" name="直線コネクタ 380"/>
        <xdr:cNvCxnSpPr/>
      </xdr:nvCxnSpPr>
      <xdr:spPr>
        <a:xfrm>
          <a:off x="1320800" y="12730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3" name="テキスト ボックス 382"/>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5" name="テキスト ボックス 384"/>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1" name="円/楕円 390"/>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92"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3" name="円/楕円 392"/>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4" name="テキスト ボックス 393"/>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95" name="円/楕円 394"/>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96" name="テキスト ボックス 395"/>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97" name="円/楕円 396"/>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398" name="テキスト ボックス 397"/>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163830</xdr:rowOff>
    </xdr:from>
    <xdr:to>
      <xdr:col>1</xdr:col>
      <xdr:colOff>676275</xdr:colOff>
      <xdr:row>74</xdr:row>
      <xdr:rowOff>93980</xdr:rowOff>
    </xdr:to>
    <xdr:sp macro="" textlink="">
      <xdr:nvSpPr>
        <xdr:cNvPr id="399" name="円/楕円 398"/>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104157</xdr:rowOff>
    </xdr:from>
    <xdr:ext cx="762000" cy="259045"/>
    <xdr:sp macro="" textlink="">
      <xdr:nvSpPr>
        <xdr:cNvPr id="400" name="テキスト ボックス 399"/>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公債費以外に係る経常収支比率は、</a:t>
          </a:r>
          <a:r>
            <a:rPr lang="en-US" altLang="ja-JP" sz="1100" b="0" i="0" baseline="0">
              <a:solidFill>
                <a:schemeClr val="dk1"/>
              </a:solidFill>
              <a:effectLst/>
              <a:latin typeface="+mn-lt"/>
              <a:ea typeface="+mn-ea"/>
              <a:cs typeface="+mn-cs"/>
            </a:rPr>
            <a:t>68.4</a:t>
          </a:r>
          <a:r>
            <a:rPr lang="ja-JP" altLang="ja-JP" sz="1100" b="0" i="0" baseline="0">
              <a:solidFill>
                <a:schemeClr val="dk1"/>
              </a:solidFill>
              <a:effectLst/>
              <a:latin typeface="+mn-lt"/>
              <a:ea typeface="+mn-ea"/>
              <a:cs typeface="+mn-cs"/>
            </a:rPr>
            <a:t>％で類似団体の平均を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回っている。これは、補助費等のうち大きな割合を占めるゴミ処理事業、消防業務等の一部事務組合に対しての負担金や維持補修費が減額傾向にあ</a:t>
          </a:r>
          <a:r>
            <a:rPr lang="ja-JP" altLang="en-US" sz="1100" b="0" i="0" baseline="0">
              <a:solidFill>
                <a:schemeClr val="dk1"/>
              </a:solidFill>
              <a:effectLst/>
              <a:latin typeface="+mn-lt"/>
              <a:ea typeface="+mn-ea"/>
              <a:cs typeface="+mn-cs"/>
            </a:rPr>
            <a:t>る。また、</a:t>
          </a:r>
          <a:r>
            <a:rPr lang="ja-JP" altLang="ja-JP" sz="1100" b="0" i="0" baseline="0">
              <a:solidFill>
                <a:schemeClr val="dk1"/>
              </a:solidFill>
              <a:effectLst/>
              <a:latin typeface="+mn-lt"/>
              <a:ea typeface="+mn-ea"/>
              <a:cs typeface="+mn-cs"/>
            </a:rPr>
            <a:t>単独の補助費</a:t>
          </a:r>
          <a:r>
            <a:rPr lang="ja-JP" altLang="en-US" sz="1100" b="0" i="0" baseline="0">
              <a:solidFill>
                <a:schemeClr val="dk1"/>
              </a:solidFill>
              <a:effectLst/>
              <a:latin typeface="+mn-lt"/>
              <a:ea typeface="+mn-ea"/>
              <a:cs typeface="+mn-cs"/>
            </a:rPr>
            <a:t>についても減少</a:t>
          </a:r>
          <a:r>
            <a:rPr lang="ja-JP" altLang="ja-JP" sz="1100" b="0" i="0" baseline="0">
              <a:solidFill>
                <a:schemeClr val="dk1"/>
              </a:solidFill>
              <a:effectLst/>
              <a:latin typeface="+mn-lt"/>
              <a:ea typeface="+mn-ea"/>
              <a:cs typeface="+mn-cs"/>
            </a:rPr>
            <a:t>になったことによる。今後も組合の負担金や維持補修費についてはサービスを低下させることなく経費の削減を求めていく。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136144</xdr:rowOff>
    </xdr:to>
    <xdr:cxnSp macro="">
      <xdr:nvCxnSpPr>
        <xdr:cNvPr id="431" name="直線コネクタ 430"/>
        <xdr:cNvCxnSpPr/>
      </xdr:nvCxnSpPr>
      <xdr:spPr>
        <a:xfrm flipV="1">
          <a:off x="15671800" y="13426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2"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165863</xdr:rowOff>
    </xdr:from>
    <xdr:to>
      <xdr:col>22</xdr:col>
      <xdr:colOff>565150</xdr:colOff>
      <xdr:row>78</xdr:row>
      <xdr:rowOff>136144</xdr:rowOff>
    </xdr:to>
    <xdr:cxnSp macro="">
      <xdr:nvCxnSpPr>
        <xdr:cNvPr id="434" name="直線コネクタ 433"/>
        <xdr:cNvCxnSpPr/>
      </xdr:nvCxnSpPr>
      <xdr:spPr>
        <a:xfrm>
          <a:off x="14782800" y="133675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77</xdr:row>
      <xdr:rowOff>165863</xdr:rowOff>
    </xdr:to>
    <xdr:cxnSp macro="">
      <xdr:nvCxnSpPr>
        <xdr:cNvPr id="437" name="直線コネクタ 436"/>
        <xdr:cNvCxnSpPr/>
      </xdr:nvCxnSpPr>
      <xdr:spPr>
        <a:xfrm>
          <a:off x="13893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165863</xdr:rowOff>
    </xdr:from>
    <xdr:to>
      <xdr:col>20</xdr:col>
      <xdr:colOff>158750</xdr:colOff>
      <xdr:row>78</xdr:row>
      <xdr:rowOff>67563</xdr:rowOff>
    </xdr:to>
    <xdr:cxnSp macro="">
      <xdr:nvCxnSpPr>
        <xdr:cNvPr id="440" name="直線コネクタ 439"/>
        <xdr:cNvCxnSpPr/>
      </xdr:nvCxnSpPr>
      <xdr:spPr>
        <a:xfrm flipV="1">
          <a:off x="13004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2" name="テキスト ボックス 441"/>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44" name="テキスト ボックス 443"/>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50" name="円/楕円 449"/>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19575</xdr:rowOff>
    </xdr:from>
    <xdr:ext cx="762000" cy="259045"/>
    <xdr:sp macro="" textlink="">
      <xdr:nvSpPr>
        <xdr:cNvPr id="451" name="公債費以外該当値テキスト"/>
        <xdr:cNvSpPr txBox="1"/>
      </xdr:nvSpPr>
      <xdr:spPr>
        <a:xfrm>
          <a:off x="16598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52" name="円/楕円 451"/>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271</xdr:rowOff>
    </xdr:from>
    <xdr:ext cx="736600" cy="259045"/>
    <xdr:sp macro="" textlink="">
      <xdr:nvSpPr>
        <xdr:cNvPr id="453" name="テキスト ボックス 452"/>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4" name="円/楕円 453"/>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55390</xdr:rowOff>
    </xdr:from>
    <xdr:ext cx="762000" cy="259045"/>
    <xdr:sp macro="" textlink="">
      <xdr:nvSpPr>
        <xdr:cNvPr id="455" name="テキスト ボックス 454"/>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6" name="円/楕円 455"/>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57" name="テキスト ボックス 456"/>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xdr:rowOff>
    </xdr:from>
    <xdr:to>
      <xdr:col>19</xdr:col>
      <xdr:colOff>6350</xdr:colOff>
      <xdr:row>78</xdr:row>
      <xdr:rowOff>118363</xdr:rowOff>
    </xdr:to>
    <xdr:sp macro="" textlink="">
      <xdr:nvSpPr>
        <xdr:cNvPr id="458" name="円/楕円 457"/>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128540</xdr:rowOff>
    </xdr:from>
    <xdr:ext cx="762000" cy="259045"/>
    <xdr:sp macro="" textlink="">
      <xdr:nvSpPr>
        <xdr:cNvPr id="459" name="テキスト ボックス 458"/>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91396</xdr:rowOff>
    </xdr:from>
    <xdr:to>
      <xdr:col>4</xdr:col>
      <xdr:colOff>1117600</xdr:colOff>
      <xdr:row>18</xdr:row>
      <xdr:rowOff>3689</xdr:rowOff>
    </xdr:to>
    <xdr:cxnSp macro="">
      <xdr:nvCxnSpPr>
        <xdr:cNvPr id="50" name="直線コネクタ 49"/>
        <xdr:cNvCxnSpPr/>
      </xdr:nvCxnSpPr>
      <xdr:spPr bwMode="auto">
        <a:xfrm>
          <a:off x="5003800" y="3053671"/>
          <a:ext cx="647700" cy="8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91396</xdr:rowOff>
    </xdr:from>
    <xdr:to>
      <xdr:col>4</xdr:col>
      <xdr:colOff>469900</xdr:colOff>
      <xdr:row>17</xdr:row>
      <xdr:rowOff>115532</xdr:rowOff>
    </xdr:to>
    <xdr:cxnSp macro="">
      <xdr:nvCxnSpPr>
        <xdr:cNvPr id="53" name="直線コネクタ 52"/>
        <xdr:cNvCxnSpPr/>
      </xdr:nvCxnSpPr>
      <xdr:spPr bwMode="auto">
        <a:xfrm flipV="1">
          <a:off x="4305300" y="3053671"/>
          <a:ext cx="698500" cy="2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79470</xdr:rowOff>
    </xdr:from>
    <xdr:to>
      <xdr:col>3</xdr:col>
      <xdr:colOff>904875</xdr:colOff>
      <xdr:row>17</xdr:row>
      <xdr:rowOff>115532</xdr:rowOff>
    </xdr:to>
    <xdr:cxnSp macro="">
      <xdr:nvCxnSpPr>
        <xdr:cNvPr id="56" name="直線コネクタ 55"/>
        <xdr:cNvCxnSpPr/>
      </xdr:nvCxnSpPr>
      <xdr:spPr bwMode="auto">
        <a:xfrm>
          <a:off x="3606800" y="3041745"/>
          <a:ext cx="698500" cy="3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79470</xdr:rowOff>
    </xdr:from>
    <xdr:to>
      <xdr:col>3</xdr:col>
      <xdr:colOff>206375</xdr:colOff>
      <xdr:row>17</xdr:row>
      <xdr:rowOff>137306</xdr:rowOff>
    </xdr:to>
    <xdr:cxnSp macro="">
      <xdr:nvCxnSpPr>
        <xdr:cNvPr id="59" name="直線コネクタ 58"/>
        <xdr:cNvCxnSpPr/>
      </xdr:nvCxnSpPr>
      <xdr:spPr bwMode="auto">
        <a:xfrm flipV="1">
          <a:off x="2908300" y="3041745"/>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124339</xdr:rowOff>
    </xdr:from>
    <xdr:to>
      <xdr:col>5</xdr:col>
      <xdr:colOff>34925</xdr:colOff>
      <xdr:row>18</xdr:row>
      <xdr:rowOff>54489</xdr:rowOff>
    </xdr:to>
    <xdr:sp macro="" textlink="">
      <xdr:nvSpPr>
        <xdr:cNvPr id="69" name="円/楕円 68"/>
        <xdr:cNvSpPr/>
      </xdr:nvSpPr>
      <xdr:spPr bwMode="auto">
        <a:xfrm>
          <a:off x="5600700" y="308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96416</xdr:rowOff>
    </xdr:from>
    <xdr:ext cx="762000" cy="259045"/>
    <xdr:sp macro="" textlink="">
      <xdr:nvSpPr>
        <xdr:cNvPr id="70" name="人口1人当たり決算額の推移該当値テキスト130"/>
        <xdr:cNvSpPr txBox="1"/>
      </xdr:nvSpPr>
      <xdr:spPr>
        <a:xfrm>
          <a:off x="5740400" y="30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40596</xdr:rowOff>
    </xdr:from>
    <xdr:to>
      <xdr:col>4</xdr:col>
      <xdr:colOff>520700</xdr:colOff>
      <xdr:row>17</xdr:row>
      <xdr:rowOff>142196</xdr:rowOff>
    </xdr:to>
    <xdr:sp macro="" textlink="">
      <xdr:nvSpPr>
        <xdr:cNvPr id="71" name="円/楕円 70"/>
        <xdr:cNvSpPr/>
      </xdr:nvSpPr>
      <xdr:spPr bwMode="auto">
        <a:xfrm>
          <a:off x="4953000" y="300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126973</xdr:rowOff>
    </xdr:from>
    <xdr:ext cx="736600" cy="259045"/>
    <xdr:sp macro="" textlink="">
      <xdr:nvSpPr>
        <xdr:cNvPr id="72" name="テキスト ボックス 71"/>
        <xdr:cNvSpPr txBox="1"/>
      </xdr:nvSpPr>
      <xdr:spPr>
        <a:xfrm>
          <a:off x="4622800" y="308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64732</xdr:rowOff>
    </xdr:from>
    <xdr:to>
      <xdr:col>3</xdr:col>
      <xdr:colOff>955675</xdr:colOff>
      <xdr:row>17</xdr:row>
      <xdr:rowOff>166332</xdr:rowOff>
    </xdr:to>
    <xdr:sp macro="" textlink="">
      <xdr:nvSpPr>
        <xdr:cNvPr id="73" name="円/楕円 72"/>
        <xdr:cNvSpPr/>
      </xdr:nvSpPr>
      <xdr:spPr bwMode="auto">
        <a:xfrm>
          <a:off x="4254500" y="302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151109</xdr:rowOff>
    </xdr:from>
    <xdr:ext cx="762000" cy="259045"/>
    <xdr:sp macro="" textlink="">
      <xdr:nvSpPr>
        <xdr:cNvPr id="74" name="テキスト ボックス 73"/>
        <xdr:cNvSpPr txBox="1"/>
      </xdr:nvSpPr>
      <xdr:spPr>
        <a:xfrm>
          <a:off x="3924300" y="311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28670</xdr:rowOff>
    </xdr:from>
    <xdr:to>
      <xdr:col>3</xdr:col>
      <xdr:colOff>257175</xdr:colOff>
      <xdr:row>17</xdr:row>
      <xdr:rowOff>130270</xdr:rowOff>
    </xdr:to>
    <xdr:sp macro="" textlink="">
      <xdr:nvSpPr>
        <xdr:cNvPr id="75" name="円/楕円 74"/>
        <xdr:cNvSpPr/>
      </xdr:nvSpPr>
      <xdr:spPr bwMode="auto">
        <a:xfrm>
          <a:off x="3556000" y="299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115047</xdr:rowOff>
    </xdr:from>
    <xdr:ext cx="762000" cy="259045"/>
    <xdr:sp macro="" textlink="">
      <xdr:nvSpPr>
        <xdr:cNvPr id="76" name="テキスト ボックス 75"/>
        <xdr:cNvSpPr txBox="1"/>
      </xdr:nvSpPr>
      <xdr:spPr>
        <a:xfrm>
          <a:off x="3225800" y="30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86506</xdr:rowOff>
    </xdr:from>
    <xdr:to>
      <xdr:col>2</xdr:col>
      <xdr:colOff>692150</xdr:colOff>
      <xdr:row>18</xdr:row>
      <xdr:rowOff>16656</xdr:rowOff>
    </xdr:to>
    <xdr:sp macro="" textlink="">
      <xdr:nvSpPr>
        <xdr:cNvPr id="77" name="円/楕円 76"/>
        <xdr:cNvSpPr/>
      </xdr:nvSpPr>
      <xdr:spPr bwMode="auto">
        <a:xfrm>
          <a:off x="2857500" y="304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1433</xdr:rowOff>
    </xdr:from>
    <xdr:ext cx="762000" cy="259045"/>
    <xdr:sp macro="" textlink="">
      <xdr:nvSpPr>
        <xdr:cNvPr id="78" name="テキスト ボックス 77"/>
        <xdr:cNvSpPr txBox="1"/>
      </xdr:nvSpPr>
      <xdr:spPr>
        <a:xfrm>
          <a:off x="2527300" y="313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136144</xdr:rowOff>
    </xdr:from>
    <xdr:to>
      <xdr:col>4</xdr:col>
      <xdr:colOff>1117600</xdr:colOff>
      <xdr:row>37</xdr:row>
      <xdr:rowOff>226975</xdr:rowOff>
    </xdr:to>
    <xdr:cxnSp macro="">
      <xdr:nvCxnSpPr>
        <xdr:cNvPr id="113" name="直線コネクタ 112"/>
        <xdr:cNvCxnSpPr/>
      </xdr:nvCxnSpPr>
      <xdr:spPr bwMode="auto">
        <a:xfrm>
          <a:off x="5003800" y="7260844"/>
          <a:ext cx="647700" cy="9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6032</xdr:rowOff>
    </xdr:from>
    <xdr:to>
      <xdr:col>4</xdr:col>
      <xdr:colOff>469900</xdr:colOff>
      <xdr:row>37</xdr:row>
      <xdr:rowOff>136144</xdr:rowOff>
    </xdr:to>
    <xdr:cxnSp macro="">
      <xdr:nvCxnSpPr>
        <xdr:cNvPr id="116" name="直線コネクタ 115"/>
        <xdr:cNvCxnSpPr/>
      </xdr:nvCxnSpPr>
      <xdr:spPr bwMode="auto">
        <a:xfrm>
          <a:off x="4305300" y="7130732"/>
          <a:ext cx="698500" cy="13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124828</xdr:rowOff>
    </xdr:from>
    <xdr:to>
      <xdr:col>3</xdr:col>
      <xdr:colOff>904875</xdr:colOff>
      <xdr:row>37</xdr:row>
      <xdr:rowOff>6032</xdr:rowOff>
    </xdr:to>
    <xdr:cxnSp macro="">
      <xdr:nvCxnSpPr>
        <xdr:cNvPr id="119" name="直線コネクタ 118"/>
        <xdr:cNvCxnSpPr/>
      </xdr:nvCxnSpPr>
      <xdr:spPr bwMode="auto">
        <a:xfrm>
          <a:off x="3606800" y="7078078"/>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23520</xdr:rowOff>
    </xdr:from>
    <xdr:to>
      <xdr:col>3</xdr:col>
      <xdr:colOff>206375</xdr:colOff>
      <xdr:row>36</xdr:row>
      <xdr:rowOff>124828</xdr:rowOff>
    </xdr:to>
    <xdr:cxnSp macro="">
      <xdr:nvCxnSpPr>
        <xdr:cNvPr id="122" name="直線コネクタ 121"/>
        <xdr:cNvCxnSpPr/>
      </xdr:nvCxnSpPr>
      <xdr:spPr bwMode="auto">
        <a:xfrm>
          <a:off x="2908300" y="6976770"/>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120769</xdr:rowOff>
    </xdr:from>
    <xdr:ext cx="762000" cy="259045"/>
    <xdr:sp macro="" textlink="">
      <xdr:nvSpPr>
        <xdr:cNvPr id="124" name="テキスト ボックス 123"/>
        <xdr:cNvSpPr txBox="1"/>
      </xdr:nvSpPr>
      <xdr:spPr>
        <a:xfrm>
          <a:off x="32258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98289</xdr:rowOff>
    </xdr:from>
    <xdr:ext cx="762000" cy="259045"/>
    <xdr:sp macro="" textlink="">
      <xdr:nvSpPr>
        <xdr:cNvPr id="126" name="テキスト ボックス 125"/>
        <xdr:cNvSpPr txBox="1"/>
      </xdr:nvSpPr>
      <xdr:spPr>
        <a:xfrm>
          <a:off x="2527300" y="6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176175</xdr:rowOff>
    </xdr:from>
    <xdr:to>
      <xdr:col>5</xdr:col>
      <xdr:colOff>34925</xdr:colOff>
      <xdr:row>37</xdr:row>
      <xdr:rowOff>277775</xdr:rowOff>
    </xdr:to>
    <xdr:sp macro="" textlink="">
      <xdr:nvSpPr>
        <xdr:cNvPr id="132" name="円/楕円 131"/>
        <xdr:cNvSpPr/>
      </xdr:nvSpPr>
      <xdr:spPr bwMode="auto">
        <a:xfrm>
          <a:off x="5600700" y="73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84752</xdr:rowOff>
    </xdr:from>
    <xdr:ext cx="762000" cy="259045"/>
    <xdr:sp macro="" textlink="">
      <xdr:nvSpPr>
        <xdr:cNvPr id="133" name="人口1人当たり決算額の推移該当値テキスト445"/>
        <xdr:cNvSpPr txBox="1"/>
      </xdr:nvSpPr>
      <xdr:spPr>
        <a:xfrm>
          <a:off x="5740400" y="720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85344</xdr:rowOff>
    </xdr:from>
    <xdr:to>
      <xdr:col>4</xdr:col>
      <xdr:colOff>520700</xdr:colOff>
      <xdr:row>37</xdr:row>
      <xdr:rowOff>186944</xdr:rowOff>
    </xdr:to>
    <xdr:sp macro="" textlink="">
      <xdr:nvSpPr>
        <xdr:cNvPr id="134" name="円/楕円 133"/>
        <xdr:cNvSpPr/>
      </xdr:nvSpPr>
      <xdr:spPr bwMode="auto">
        <a:xfrm>
          <a:off x="4953000" y="721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171721</xdr:rowOff>
    </xdr:from>
    <xdr:ext cx="736600" cy="259045"/>
    <xdr:sp macro="" textlink="">
      <xdr:nvSpPr>
        <xdr:cNvPr id="135" name="テキスト ボックス 134"/>
        <xdr:cNvSpPr txBox="1"/>
      </xdr:nvSpPr>
      <xdr:spPr>
        <a:xfrm>
          <a:off x="4622800" y="729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126682</xdr:rowOff>
    </xdr:from>
    <xdr:to>
      <xdr:col>3</xdr:col>
      <xdr:colOff>955675</xdr:colOff>
      <xdr:row>37</xdr:row>
      <xdr:rowOff>56832</xdr:rowOff>
    </xdr:to>
    <xdr:sp macro="" textlink="">
      <xdr:nvSpPr>
        <xdr:cNvPr id="136" name="円/楕円 135"/>
        <xdr:cNvSpPr/>
      </xdr:nvSpPr>
      <xdr:spPr bwMode="auto">
        <a:xfrm>
          <a:off x="4254500" y="707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41609</xdr:rowOff>
    </xdr:from>
    <xdr:ext cx="762000" cy="259045"/>
    <xdr:sp macro="" textlink="">
      <xdr:nvSpPr>
        <xdr:cNvPr id="137" name="テキスト ボックス 136"/>
        <xdr:cNvSpPr txBox="1"/>
      </xdr:nvSpPr>
      <xdr:spPr>
        <a:xfrm>
          <a:off x="3924300" y="71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74028</xdr:rowOff>
    </xdr:from>
    <xdr:to>
      <xdr:col>3</xdr:col>
      <xdr:colOff>257175</xdr:colOff>
      <xdr:row>37</xdr:row>
      <xdr:rowOff>4178</xdr:rowOff>
    </xdr:to>
    <xdr:sp macro="" textlink="">
      <xdr:nvSpPr>
        <xdr:cNvPr id="138" name="円/楕円 137"/>
        <xdr:cNvSpPr/>
      </xdr:nvSpPr>
      <xdr:spPr bwMode="auto">
        <a:xfrm>
          <a:off x="3556000" y="702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160405</xdr:rowOff>
    </xdr:from>
    <xdr:ext cx="762000" cy="259045"/>
    <xdr:sp macro="" textlink="">
      <xdr:nvSpPr>
        <xdr:cNvPr id="139" name="テキスト ボックス 138"/>
        <xdr:cNvSpPr txBox="1"/>
      </xdr:nvSpPr>
      <xdr:spPr>
        <a:xfrm>
          <a:off x="3225800" y="71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315620</xdr:rowOff>
    </xdr:from>
    <xdr:to>
      <xdr:col>2</xdr:col>
      <xdr:colOff>692150</xdr:colOff>
      <xdr:row>36</xdr:row>
      <xdr:rowOff>74320</xdr:rowOff>
    </xdr:to>
    <xdr:sp macro="" textlink="">
      <xdr:nvSpPr>
        <xdr:cNvPr id="140" name="円/楕円 139"/>
        <xdr:cNvSpPr/>
      </xdr:nvSpPr>
      <xdr:spPr bwMode="auto">
        <a:xfrm>
          <a:off x="2857500" y="692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59097</xdr:rowOff>
    </xdr:from>
    <xdr:ext cx="762000" cy="259045"/>
    <xdr:sp macro="" textlink="">
      <xdr:nvSpPr>
        <xdr:cNvPr id="141" name="テキスト ボックス 140"/>
        <xdr:cNvSpPr txBox="1"/>
      </xdr:nvSpPr>
      <xdr:spPr>
        <a:xfrm>
          <a:off x="2527300" y="701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500,522</a:t>
          </a:r>
          <a:r>
            <a:rPr lang="ja-JP" altLang="ja-JP" sz="1100">
              <a:solidFill>
                <a:schemeClr val="dk1"/>
              </a:solidFill>
              <a:effectLst/>
              <a:latin typeface="+mn-lt"/>
              <a:ea typeface="+mn-ea"/>
              <a:cs typeface="+mn-cs"/>
            </a:rPr>
            <a:t>千円）から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1,202,984</a:t>
          </a:r>
          <a:r>
            <a:rPr lang="ja-JP" altLang="ja-JP" sz="1100">
              <a:solidFill>
                <a:schemeClr val="dk1"/>
              </a:solidFill>
              <a:effectLst/>
              <a:latin typeface="+mn-lt"/>
              <a:ea typeface="+mn-ea"/>
              <a:cs typeface="+mn-cs"/>
            </a:rPr>
            <a:t>千円）まで増加傾向にある。今後とも災害や税収の落ち込みに備えつつ、適正規模での基金運用に努める。</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実質収支は前年度と比較し</a:t>
          </a:r>
          <a:r>
            <a:rPr lang="en-US" altLang="ja-JP" sz="1100">
              <a:solidFill>
                <a:schemeClr val="dk1"/>
              </a:solidFill>
              <a:effectLst/>
              <a:latin typeface="+mn-lt"/>
              <a:ea typeface="+mn-ea"/>
              <a:cs typeface="+mn-cs"/>
            </a:rPr>
            <a:t>1.54</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、実質単年度収支について</a:t>
          </a:r>
          <a:r>
            <a:rPr lang="ja-JP" altLang="en-US" sz="1100">
              <a:solidFill>
                <a:schemeClr val="dk1"/>
              </a:solidFill>
              <a:effectLst/>
              <a:latin typeface="+mn-lt"/>
              <a:ea typeface="+mn-ea"/>
              <a:cs typeface="+mn-cs"/>
            </a:rPr>
            <a:t>も実質収支の増により</a:t>
          </a:r>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0.37</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endParaRPr lang="ja-JP" altLang="ja-JP" sz="1400">
            <a:solidFill>
              <a:srgbClr val="FF0000"/>
            </a:solidFill>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今後とも住民サービスを低下させることなく選択と集中により健全な財政運営を図る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すべての会計において</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年度の間、黒字となっている。このうち一般会計は</a:t>
          </a:r>
          <a:r>
            <a:rPr lang="en-US" altLang="ja-JP" sz="1100">
              <a:solidFill>
                <a:schemeClr val="dk1"/>
              </a:solidFill>
              <a:effectLst/>
              <a:latin typeface="+mn-lt"/>
              <a:ea typeface="+mn-ea"/>
              <a:cs typeface="+mn-cs"/>
            </a:rPr>
            <a:t>H20</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年度まで増加であったが、</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単年度収支の減により</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ポイントの減と</a:t>
          </a:r>
          <a:r>
            <a:rPr lang="ja-JP" altLang="en-US" sz="1100">
              <a:solidFill>
                <a:schemeClr val="dk1"/>
              </a:solidFill>
              <a:effectLst/>
              <a:latin typeface="+mn-lt"/>
              <a:ea typeface="+mn-ea"/>
              <a:cs typeface="+mn-cs"/>
            </a:rPr>
            <a:t>なったが、</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ポイントの増となった。</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国民健康保険特別会計や介護保険特別会計については、被保険者の高齢化などにより保険給付費や介護給付費が年々増加しており、健康づくりや介護予防の推進などにより、給付費の抑制を図ることが課題となっている。</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なお、東庄病院事業会計については、リハビリ施設の充実などをはじめとした経営改革を推進した結果、</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年度までで</a:t>
          </a:r>
          <a:r>
            <a:rPr lang="en-US" altLang="ja-JP" sz="1100">
              <a:solidFill>
                <a:schemeClr val="dk1"/>
              </a:solidFill>
              <a:effectLst/>
              <a:latin typeface="+mn-lt"/>
              <a:ea typeface="+mn-ea"/>
              <a:cs typeface="+mn-cs"/>
            </a:rPr>
            <a:t>6.69</a:t>
          </a:r>
          <a:r>
            <a:rPr lang="ja-JP" altLang="ja-JP" sz="1100">
              <a:solidFill>
                <a:schemeClr val="dk1"/>
              </a:solidFill>
              <a:effectLst/>
              <a:latin typeface="+mn-lt"/>
              <a:ea typeface="+mn-ea"/>
              <a:cs typeface="+mn-cs"/>
            </a:rPr>
            <a:t>ポイントの増となった。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実質公債費比率の分子については減少傾向にあり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162</a:t>
          </a:r>
          <a:r>
            <a:rPr lang="ja-JP" altLang="ja-JP" sz="1100">
              <a:solidFill>
                <a:schemeClr val="dk1"/>
              </a:solidFill>
              <a:effectLst/>
              <a:latin typeface="+mn-lt"/>
              <a:ea typeface="+mn-ea"/>
              <a:cs typeface="+mn-cs"/>
            </a:rPr>
            <a:t>百万円の減となった。</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そのうち、公営企業債の元利償還金に対する繰入金については、水道企業債に対する繰入金の減少などにより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百万円の減となった。</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また、算入公債費については、臨時財政対策債の増などにより、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百万円の増となった。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将来負担比率の分子については連続して減少しており、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2,110</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そのうち、一般会計等に係る地方債の現在高については、新規借入の抑制などにより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745</a:t>
          </a:r>
          <a:r>
            <a:rPr lang="ja-JP" altLang="ja-JP" sz="1100">
              <a:solidFill>
                <a:schemeClr val="dk1"/>
              </a:solidFill>
              <a:effectLst/>
              <a:latin typeface="+mn-lt"/>
              <a:ea typeface="+mn-ea"/>
              <a:cs typeface="+mn-cs"/>
            </a:rPr>
            <a:t>百万円の減となった。</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その他、財政調整基金の新規積立てを行ったことにより充当可能基金は</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年度までで</a:t>
          </a:r>
          <a:r>
            <a:rPr lang="en-US" altLang="ja-JP" sz="1100">
              <a:solidFill>
                <a:schemeClr val="dk1"/>
              </a:solidFill>
              <a:effectLst/>
              <a:latin typeface="+mn-lt"/>
              <a:ea typeface="+mn-ea"/>
              <a:cs typeface="+mn-cs"/>
            </a:rPr>
            <a:t>776</a:t>
          </a:r>
          <a:r>
            <a:rPr lang="ja-JP" altLang="ja-JP" sz="1100">
              <a:solidFill>
                <a:schemeClr val="dk1"/>
              </a:solidFill>
              <a:effectLst/>
              <a:latin typeface="+mn-lt"/>
              <a:ea typeface="+mn-ea"/>
              <a:cs typeface="+mn-cs"/>
            </a:rPr>
            <a:t>百万円の増加となった。</a:t>
          </a:r>
          <a:endParaRPr lang="ja-JP" altLang="ja-JP" sz="1400">
            <a:effectLst/>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今後についても、</a:t>
          </a:r>
          <a:r>
            <a:rPr lang="ja-JP" altLang="ja-JP" sz="1100" b="0" i="0" baseline="0">
              <a:solidFill>
                <a:schemeClr val="dk1"/>
              </a:solidFill>
              <a:effectLst/>
              <a:latin typeface="+mn-lt"/>
              <a:ea typeface="+mn-ea"/>
              <a:cs typeface="+mn-cs"/>
            </a:rPr>
            <a:t>起債については</a:t>
          </a:r>
          <a:r>
            <a:rPr lang="ja-JP" altLang="ja-JP" sz="1100">
              <a:solidFill>
                <a:schemeClr val="dk1"/>
              </a:solidFill>
              <a:effectLst/>
              <a:latin typeface="+mn-lt"/>
              <a:ea typeface="+mn-ea"/>
              <a:cs typeface="+mn-cs"/>
            </a:rPr>
            <a:t>事業の選択と集中により必要最低限の借入とし、将来負担の軽減を図っていく。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7" sqref="AU7:AX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5241606</v>
      </c>
      <c r="BO4" s="349"/>
      <c r="BP4" s="349"/>
      <c r="BQ4" s="349"/>
      <c r="BR4" s="349"/>
      <c r="BS4" s="349"/>
      <c r="BT4" s="349"/>
      <c r="BU4" s="350"/>
      <c r="BV4" s="348">
        <v>5263353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16.399999999999999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4593612</v>
      </c>
      <c r="BO5" s="386"/>
      <c r="BP5" s="386"/>
      <c r="BQ5" s="386"/>
      <c r="BR5" s="386"/>
      <c r="BS5" s="386"/>
      <c r="BT5" s="386"/>
      <c r="BU5" s="387"/>
      <c r="BV5" s="385">
        <v>4649651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84.9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647994</v>
      </c>
      <c r="BO6" s="386"/>
      <c r="BP6" s="386"/>
      <c r="BQ6" s="386"/>
      <c r="BR6" s="386"/>
      <c r="BS6" s="386"/>
      <c r="BT6" s="386"/>
      <c r="BU6" s="387"/>
      <c r="BV6" s="385">
        <v>613702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84.9</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3546</v>
      </c>
      <c r="BO7" s="386"/>
      <c r="BP7" s="386"/>
      <c r="BQ7" s="386"/>
      <c r="BR7" s="386"/>
      <c r="BS7" s="386"/>
      <c r="BT7" s="386"/>
      <c r="BU7" s="387"/>
      <c r="BV7" s="385">
        <v>27439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3586449</v>
      </c>
      <c r="CU7" s="386"/>
      <c r="CV7" s="386"/>
      <c r="CW7" s="386"/>
      <c r="CX7" s="386"/>
      <c r="CY7" s="386"/>
      <c r="CZ7" s="386"/>
      <c r="DA7" s="387"/>
      <c r="DB7" s="385">
        <v>3569185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644448</v>
      </c>
      <c r="BO8" s="386"/>
      <c r="BP8" s="386"/>
      <c r="BQ8" s="386"/>
      <c r="BR8" s="386"/>
      <c r="BS8" s="386"/>
      <c r="BT8" s="386"/>
      <c r="BU8" s="387"/>
      <c r="BV8" s="385">
        <v>586263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15154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58185</v>
      </c>
      <c r="BO9" s="386"/>
      <c r="BP9" s="386"/>
      <c r="BQ9" s="386"/>
      <c r="BR9" s="386"/>
      <c r="BS9" s="386"/>
      <c r="BT9" s="386"/>
      <c r="BU9" s="387"/>
      <c r="BV9" s="385">
        <v>-62014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16166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100887</v>
      </c>
      <c r="BO10" s="386"/>
      <c r="BP10" s="386"/>
      <c r="BQ10" s="386"/>
      <c r="BR10" s="386"/>
      <c r="BS10" s="386"/>
      <c r="BT10" s="386"/>
      <c r="BU10" s="387"/>
      <c r="BV10" s="385">
        <v>200605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6516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15042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14871</v>
      </c>
      <c r="S13" s="467"/>
      <c r="T13" s="467"/>
      <c r="U13" s="467"/>
      <c r="V13" s="468"/>
      <c r="W13" s="401" t="s">
        <v>124</v>
      </c>
      <c r="X13" s="402"/>
      <c r="Y13" s="402"/>
      <c r="Z13" s="402"/>
      <c r="AA13" s="402"/>
      <c r="AB13" s="392"/>
      <c r="AC13" s="436">
        <v>1155</v>
      </c>
      <c r="AD13" s="437"/>
      <c r="AE13" s="437"/>
      <c r="AF13" s="437"/>
      <c r="AG13" s="476"/>
      <c r="AH13" s="436">
        <v>1318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159072</v>
      </c>
      <c r="BO13" s="386"/>
      <c r="BP13" s="386"/>
      <c r="BQ13" s="386"/>
      <c r="BR13" s="386"/>
      <c r="BS13" s="386"/>
      <c r="BT13" s="386"/>
      <c r="BU13" s="387"/>
      <c r="BV13" s="385">
        <v>145107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15125</v>
      </c>
      <c r="S14" s="467"/>
      <c r="T14" s="467"/>
      <c r="U14" s="467"/>
      <c r="V14" s="468"/>
      <c r="W14" s="375"/>
      <c r="X14" s="376"/>
      <c r="Y14" s="376"/>
      <c r="Z14" s="376"/>
      <c r="AA14" s="376"/>
      <c r="AB14" s="365"/>
      <c r="AC14" s="469">
        <v>15.8</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28.2</v>
      </c>
      <c r="CU14" s="481"/>
      <c r="CV14" s="481"/>
      <c r="CW14" s="481"/>
      <c r="CX14" s="481"/>
      <c r="CY14" s="481"/>
      <c r="CZ14" s="481"/>
      <c r="DA14" s="482"/>
      <c r="DB14" s="480">
        <v>41.2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14963</v>
      </c>
      <c r="S15" s="467"/>
      <c r="T15" s="467"/>
      <c r="U15" s="467"/>
      <c r="V15" s="468"/>
      <c r="W15" s="401" t="s">
        <v>131</v>
      </c>
      <c r="X15" s="402"/>
      <c r="Y15" s="402"/>
      <c r="Z15" s="402"/>
      <c r="AA15" s="402"/>
      <c r="AB15" s="392"/>
      <c r="AC15" s="436">
        <v>2318</v>
      </c>
      <c r="AD15" s="437"/>
      <c r="AE15" s="437"/>
      <c r="AF15" s="437"/>
      <c r="AG15" s="476"/>
      <c r="AH15" s="436">
        <v>2656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1353263</v>
      </c>
      <c r="BO15" s="349"/>
      <c r="BP15" s="349"/>
      <c r="BQ15" s="349"/>
      <c r="BR15" s="349"/>
      <c r="BS15" s="349"/>
      <c r="BT15" s="349"/>
      <c r="BU15" s="350"/>
      <c r="BV15" s="348">
        <v>1284229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31.7</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2968936</v>
      </c>
      <c r="BO16" s="386"/>
      <c r="BP16" s="386"/>
      <c r="BQ16" s="386"/>
      <c r="BR16" s="386"/>
      <c r="BS16" s="386"/>
      <c r="BT16" s="386"/>
      <c r="BU16" s="387"/>
      <c r="BV16" s="385">
        <v>2952852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3847</v>
      </c>
      <c r="AD17" s="437"/>
      <c r="AE17" s="437"/>
      <c r="AF17" s="437"/>
      <c r="AG17" s="476"/>
      <c r="AH17" s="436">
        <v>4238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1721965</v>
      </c>
      <c r="BO17" s="386"/>
      <c r="BP17" s="386"/>
      <c r="BQ17" s="386"/>
      <c r="BR17" s="386"/>
      <c r="BS17" s="386"/>
      <c r="BT17" s="386"/>
      <c r="BU17" s="387"/>
      <c r="BV17" s="385">
        <v>1627502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46.16</v>
      </c>
      <c r="M18" s="498"/>
      <c r="N18" s="498"/>
      <c r="O18" s="498"/>
      <c r="P18" s="498"/>
      <c r="Q18" s="498"/>
      <c r="R18" s="499"/>
      <c r="S18" s="499"/>
      <c r="T18" s="499"/>
      <c r="U18" s="499"/>
      <c r="V18" s="500"/>
      <c r="W18" s="403"/>
      <c r="X18" s="404"/>
      <c r="Y18" s="404"/>
      <c r="Z18" s="404"/>
      <c r="AA18" s="404"/>
      <c r="AB18" s="395"/>
      <c r="AC18" s="501">
        <v>52.6</v>
      </c>
      <c r="AD18" s="502"/>
      <c r="AE18" s="502"/>
      <c r="AF18" s="502"/>
      <c r="AG18" s="503"/>
      <c r="AH18" s="501">
        <v>51.5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2870964</v>
      </c>
      <c r="BO18" s="386"/>
      <c r="BP18" s="386"/>
      <c r="BQ18" s="386"/>
      <c r="BR18" s="386"/>
      <c r="BS18" s="386"/>
      <c r="BT18" s="386"/>
      <c r="BU18" s="387"/>
      <c r="BV18" s="385">
        <v>2888458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4310194</v>
      </c>
      <c r="BO19" s="386"/>
      <c r="BP19" s="386"/>
      <c r="BQ19" s="386"/>
      <c r="BR19" s="386"/>
      <c r="BS19" s="386"/>
      <c r="BT19" s="386"/>
      <c r="BU19" s="387"/>
      <c r="BV19" s="385">
        <v>4276455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4561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4003871</v>
      </c>
      <c r="BO23" s="386"/>
      <c r="BP23" s="386"/>
      <c r="BQ23" s="386"/>
      <c r="BR23" s="386"/>
      <c r="BS23" s="386"/>
      <c r="BT23" s="386"/>
      <c r="BU23" s="387"/>
      <c r="BV23" s="385">
        <v>4296018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6280</v>
      </c>
      <c r="R24" s="437"/>
      <c r="S24" s="437"/>
      <c r="T24" s="437"/>
      <c r="U24" s="437"/>
      <c r="V24" s="476"/>
      <c r="W24" s="531"/>
      <c r="X24" s="519"/>
      <c r="Y24" s="520"/>
      <c r="Z24" s="435" t="s">
        <v>155</v>
      </c>
      <c r="AA24" s="415"/>
      <c r="AB24" s="415"/>
      <c r="AC24" s="415"/>
      <c r="AD24" s="415"/>
      <c r="AE24" s="415"/>
      <c r="AF24" s="415"/>
      <c r="AG24" s="416"/>
      <c r="AH24" s="436">
        <v>98</v>
      </c>
      <c r="AI24" s="437"/>
      <c r="AJ24" s="437"/>
      <c r="AK24" s="437"/>
      <c r="AL24" s="476"/>
      <c r="AM24" s="436">
        <v>326830</v>
      </c>
      <c r="AN24" s="437"/>
      <c r="AO24" s="437"/>
      <c r="AP24" s="437"/>
      <c r="AQ24" s="437"/>
      <c r="AR24" s="476"/>
      <c r="AS24" s="436">
        <v>3335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3124027</v>
      </c>
      <c r="BO24" s="386"/>
      <c r="BP24" s="386"/>
      <c r="BQ24" s="386"/>
      <c r="BR24" s="386"/>
      <c r="BS24" s="386"/>
      <c r="BT24" s="386"/>
      <c r="BU24" s="387"/>
      <c r="BV24" s="385">
        <v>3302180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5474</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24878</v>
      </c>
      <c r="BO25" s="349"/>
      <c r="BP25" s="349"/>
      <c r="BQ25" s="349"/>
      <c r="BR25" s="349"/>
      <c r="BS25" s="349"/>
      <c r="BT25" s="349"/>
      <c r="BU25" s="350"/>
      <c r="BV25" s="348">
        <v>32861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5085</v>
      </c>
      <c r="R26" s="437"/>
      <c r="S26" s="437"/>
      <c r="T26" s="437"/>
      <c r="U26" s="437"/>
      <c r="V26" s="476"/>
      <c r="W26" s="531"/>
      <c r="X26" s="519"/>
      <c r="Y26" s="520"/>
      <c r="Z26" s="435" t="s">
        <v>161</v>
      </c>
      <c r="AA26" s="539"/>
      <c r="AB26" s="539"/>
      <c r="AC26" s="539"/>
      <c r="AD26" s="539"/>
      <c r="AE26" s="539"/>
      <c r="AF26" s="539"/>
      <c r="AG26" s="540"/>
      <c r="AH26" s="436">
        <v>10</v>
      </c>
      <c r="AI26" s="437"/>
      <c r="AJ26" s="437"/>
      <c r="AK26" s="437"/>
      <c r="AL26" s="476"/>
      <c r="AM26" s="436">
        <v>28060</v>
      </c>
      <c r="AN26" s="437"/>
      <c r="AO26" s="437"/>
      <c r="AP26" s="437"/>
      <c r="AQ26" s="437"/>
      <c r="AR26" s="476"/>
      <c r="AS26" s="436">
        <v>2806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2980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18587</v>
      </c>
      <c r="AN27" s="437"/>
      <c r="AO27" s="437"/>
      <c r="AP27" s="437"/>
      <c r="AQ27" s="437"/>
      <c r="AR27" s="476"/>
      <c r="AS27" s="436">
        <v>3717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165816</v>
      </c>
      <c r="BO27" s="553"/>
      <c r="BP27" s="553"/>
      <c r="BQ27" s="553"/>
      <c r="BR27" s="553"/>
      <c r="BS27" s="553"/>
      <c r="BT27" s="553"/>
      <c r="BU27" s="554"/>
      <c r="BV27" s="552">
        <v>165816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2430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1202984</v>
      </c>
      <c r="BO28" s="349"/>
      <c r="BP28" s="349"/>
      <c r="BQ28" s="349"/>
      <c r="BR28" s="349"/>
      <c r="BS28" s="349"/>
      <c r="BT28" s="349"/>
      <c r="BU28" s="350"/>
      <c r="BV28" s="348">
        <v>1102097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2200</v>
      </c>
      <c r="R29" s="437"/>
      <c r="S29" s="437"/>
      <c r="T29" s="437"/>
      <c r="U29" s="437"/>
      <c r="V29" s="476"/>
      <c r="W29" s="531"/>
      <c r="X29" s="519"/>
      <c r="Y29" s="520"/>
      <c r="Z29" s="435" t="s">
        <v>171</v>
      </c>
      <c r="AA29" s="415"/>
      <c r="AB29" s="415"/>
      <c r="AC29" s="415"/>
      <c r="AD29" s="415"/>
      <c r="AE29" s="415"/>
      <c r="AF29" s="415"/>
      <c r="AG29" s="416"/>
      <c r="AH29" s="436">
        <v>103</v>
      </c>
      <c r="AI29" s="437"/>
      <c r="AJ29" s="437"/>
      <c r="AK29" s="437"/>
      <c r="AL29" s="476"/>
      <c r="AM29" s="436">
        <v>345417</v>
      </c>
      <c r="AN29" s="437"/>
      <c r="AO29" s="437"/>
      <c r="AP29" s="437"/>
      <c r="AQ29" s="437"/>
      <c r="AR29" s="476"/>
      <c r="AS29" s="436">
        <v>3354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129</v>
      </c>
      <c r="BO29" s="386"/>
      <c r="BP29" s="386"/>
      <c r="BQ29" s="386"/>
      <c r="BR29" s="386"/>
      <c r="BS29" s="386"/>
      <c r="BT29" s="386"/>
      <c r="BU29" s="387"/>
      <c r="BV29" s="385">
        <v>129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117770</v>
      </c>
      <c r="BO30" s="553"/>
      <c r="BP30" s="553"/>
      <c r="BQ30" s="553"/>
      <c r="BR30" s="553"/>
      <c r="BS30" s="553"/>
      <c r="BT30" s="553"/>
      <c r="BU30" s="554"/>
      <c r="BV30" s="552">
        <v>130616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食肉センター特別会計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千葉県市町村総合事務組合（一般会計）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国民健康保険東庄病院事業会計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千葉県市町村総合事務組合（千葉県自治会館管理運営特別会計）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訪問看護ステーション特別会計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千葉県市町村総合事務組合（千葉県自治研修センター特別会計）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千葉県市町村総合事務組合（千葉県市町村交通災害共済特別会計）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千葉県後期高齢者医療広域連合（一般会計）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千葉県後期高齢者医療広域連合（後期高齢者医療特別会計）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香取広域市町村圏事務組合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香取市東庄町病院組合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東総広域水道企業団</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4749</v>
      </c>
      <c r="J41" s="83">
        <v>4761</v>
      </c>
      <c r="K41" s="83">
        <v>4541</v>
      </c>
      <c r="L41" s="83">
        <v>4296</v>
      </c>
      <c r="M41" s="84">
        <v>4004</v>
      </c>
    </row>
    <row r="42" spans="2:13" ht="27.75" customHeight="1">
      <c r="B42" s="1169"/>
      <c r="C42" s="1170"/>
      <c r="D42" s="85"/>
      <c r="E42" s="1175" t="s">
        <v>26</v>
      </c>
      <c r="F42" s="1175"/>
      <c r="G42" s="1175"/>
      <c r="H42" s="1176"/>
      <c r="I42" s="86">
        <v>13</v>
      </c>
      <c r="J42" s="87">
        <v>7</v>
      </c>
      <c r="K42" s="87">
        <v>1</v>
      </c>
      <c r="L42" s="87" t="s">
        <v>479</v>
      </c>
      <c r="M42" s="88" t="s">
        <v>479</v>
      </c>
    </row>
    <row r="43" spans="2:13" ht="27.75" customHeight="1">
      <c r="B43" s="1169"/>
      <c r="C43" s="1170"/>
      <c r="D43" s="85"/>
      <c r="E43" s="1175" t="s">
        <v>27</v>
      </c>
      <c r="F43" s="1175"/>
      <c r="G43" s="1175"/>
      <c r="H43" s="1176"/>
      <c r="I43" s="86">
        <v>814</v>
      </c>
      <c r="J43" s="87">
        <v>747</v>
      </c>
      <c r="K43" s="87">
        <v>717</v>
      </c>
      <c r="L43" s="87">
        <v>681</v>
      </c>
      <c r="M43" s="88">
        <v>637</v>
      </c>
    </row>
    <row r="44" spans="2:13" ht="27.75" customHeight="1">
      <c r="B44" s="1169"/>
      <c r="C44" s="1170"/>
      <c r="D44" s="85"/>
      <c r="E44" s="1175" t="s">
        <v>28</v>
      </c>
      <c r="F44" s="1175"/>
      <c r="G44" s="1175"/>
      <c r="H44" s="1176"/>
      <c r="I44" s="86">
        <v>487</v>
      </c>
      <c r="J44" s="87">
        <v>387</v>
      </c>
      <c r="K44" s="87">
        <v>338</v>
      </c>
      <c r="L44" s="87">
        <v>340</v>
      </c>
      <c r="M44" s="88">
        <v>453</v>
      </c>
    </row>
    <row r="45" spans="2:13" ht="27.75" customHeight="1">
      <c r="B45" s="1169"/>
      <c r="C45" s="1170"/>
      <c r="D45" s="85"/>
      <c r="E45" s="1175" t="s">
        <v>29</v>
      </c>
      <c r="F45" s="1175"/>
      <c r="G45" s="1175"/>
      <c r="H45" s="1176"/>
      <c r="I45" s="86">
        <v>1562</v>
      </c>
      <c r="J45" s="87">
        <v>1551</v>
      </c>
      <c r="K45" s="87">
        <v>1527</v>
      </c>
      <c r="L45" s="87">
        <v>1547</v>
      </c>
      <c r="M45" s="88">
        <v>1483</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788</v>
      </c>
      <c r="J49" s="87">
        <v>994</v>
      </c>
      <c r="K49" s="87">
        <v>1184</v>
      </c>
      <c r="L49" s="87">
        <v>1476</v>
      </c>
      <c r="M49" s="88">
        <v>1564</v>
      </c>
    </row>
    <row r="50" spans="2:13" ht="27.75" customHeight="1">
      <c r="B50" s="1169"/>
      <c r="C50" s="1170"/>
      <c r="D50" s="85"/>
      <c r="E50" s="1175" t="s">
        <v>35</v>
      </c>
      <c r="F50" s="1175"/>
      <c r="G50" s="1175"/>
      <c r="H50" s="1176"/>
      <c r="I50" s="86" t="s">
        <v>479</v>
      </c>
      <c r="J50" s="87" t="s">
        <v>479</v>
      </c>
      <c r="K50" s="87" t="s">
        <v>479</v>
      </c>
      <c r="L50" s="87" t="s">
        <v>479</v>
      </c>
      <c r="M50" s="88" t="s">
        <v>479</v>
      </c>
    </row>
    <row r="51" spans="2:13" ht="27.75" customHeight="1">
      <c r="B51" s="1171"/>
      <c r="C51" s="1172"/>
      <c r="D51" s="85"/>
      <c r="E51" s="1175" t="s">
        <v>36</v>
      </c>
      <c r="F51" s="1175"/>
      <c r="G51" s="1175"/>
      <c r="H51" s="1176"/>
      <c r="I51" s="86">
        <v>3816</v>
      </c>
      <c r="J51" s="87">
        <v>3990</v>
      </c>
      <c r="K51" s="87">
        <v>4053</v>
      </c>
      <c r="L51" s="87">
        <v>4065</v>
      </c>
      <c r="M51" s="88">
        <v>4102</v>
      </c>
    </row>
    <row r="52" spans="2:13" ht="27.75" customHeight="1" thickBot="1">
      <c r="B52" s="1179" t="s">
        <v>37</v>
      </c>
      <c r="C52" s="1180"/>
      <c r="D52" s="90"/>
      <c r="E52" s="1181" t="s">
        <v>38</v>
      </c>
      <c r="F52" s="1181"/>
      <c r="G52" s="1181"/>
      <c r="H52" s="1182"/>
      <c r="I52" s="91">
        <v>3021</v>
      </c>
      <c r="J52" s="92">
        <v>2469</v>
      </c>
      <c r="K52" s="92">
        <v>1887</v>
      </c>
      <c r="L52" s="92">
        <v>1323</v>
      </c>
      <c r="M52" s="93">
        <v>911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45290</v>
      </c>
      <c r="E3" s="116"/>
      <c r="F3" s="117">
        <v>57455</v>
      </c>
      <c r="G3" s="118"/>
      <c r="H3" s="119"/>
    </row>
    <row r="4" spans="1:8">
      <c r="A4" s="120"/>
      <c r="B4" s="121"/>
      <c r="C4" s="122"/>
      <c r="D4" s="123">
        <v>35466</v>
      </c>
      <c r="E4" s="124"/>
      <c r="F4" s="125">
        <v>33958</v>
      </c>
      <c r="G4" s="126"/>
      <c r="H4" s="127"/>
    </row>
    <row r="5" spans="1:8">
      <c r="A5" s="108" t="s">
        <v>512</v>
      </c>
      <c r="B5" s="113"/>
      <c r="C5" s="114"/>
      <c r="D5" s="115">
        <v>68457</v>
      </c>
      <c r="E5" s="116"/>
      <c r="F5" s="117">
        <v>71812</v>
      </c>
      <c r="G5" s="118"/>
      <c r="H5" s="119"/>
    </row>
    <row r="6" spans="1:8">
      <c r="A6" s="120"/>
      <c r="B6" s="121"/>
      <c r="C6" s="122"/>
      <c r="D6" s="123">
        <v>43499</v>
      </c>
      <c r="E6" s="124"/>
      <c r="F6" s="125">
        <v>35025</v>
      </c>
      <c r="G6" s="126"/>
      <c r="H6" s="127"/>
    </row>
    <row r="7" spans="1:8">
      <c r="A7" s="108" t="s">
        <v>513</v>
      </c>
      <c r="B7" s="113"/>
      <c r="C7" s="114"/>
      <c r="D7" s="115">
        <v>30919</v>
      </c>
      <c r="E7" s="116"/>
      <c r="F7" s="117">
        <v>59829</v>
      </c>
      <c r="G7" s="118"/>
      <c r="H7" s="119"/>
    </row>
    <row r="8" spans="1:8">
      <c r="A8" s="120"/>
      <c r="B8" s="121"/>
      <c r="C8" s="122"/>
      <c r="D8" s="123">
        <v>19558</v>
      </c>
      <c r="E8" s="124"/>
      <c r="F8" s="125">
        <v>33669</v>
      </c>
      <c r="G8" s="126"/>
      <c r="H8" s="127"/>
    </row>
    <row r="9" spans="1:8">
      <c r="A9" s="108" t="s">
        <v>514</v>
      </c>
      <c r="B9" s="113"/>
      <c r="C9" s="114"/>
      <c r="D9" s="115">
        <v>35157</v>
      </c>
      <c r="E9" s="116"/>
      <c r="F9" s="117">
        <v>70582</v>
      </c>
      <c r="G9" s="118"/>
      <c r="H9" s="119"/>
    </row>
    <row r="10" spans="1:8">
      <c r="A10" s="120"/>
      <c r="B10" s="121"/>
      <c r="C10" s="122"/>
      <c r="D10" s="123">
        <v>22490</v>
      </c>
      <c r="E10" s="124"/>
      <c r="F10" s="125">
        <v>36117</v>
      </c>
      <c r="G10" s="126"/>
      <c r="H10" s="127"/>
    </row>
    <row r="11" spans="1:8">
      <c r="A11" s="108" t="s">
        <v>515</v>
      </c>
      <c r="B11" s="113"/>
      <c r="C11" s="114"/>
      <c r="D11" s="115">
        <v>41656</v>
      </c>
      <c r="E11" s="116"/>
      <c r="F11" s="117">
        <v>81990</v>
      </c>
      <c r="G11" s="118"/>
      <c r="H11" s="119"/>
    </row>
    <row r="12" spans="1:8">
      <c r="A12" s="120"/>
      <c r="B12" s="121"/>
      <c r="C12" s="128"/>
      <c r="D12" s="123">
        <v>27530</v>
      </c>
      <c r="E12" s="124"/>
      <c r="F12" s="125">
        <v>34482</v>
      </c>
      <c r="G12" s="126"/>
      <c r="H12" s="127"/>
    </row>
    <row r="13" spans="1:8">
      <c r="A13" s="108"/>
      <c r="B13" s="113"/>
      <c r="C13" s="129"/>
      <c r="D13" s="130">
        <v>44296</v>
      </c>
      <c r="E13" s="131"/>
      <c r="F13" s="132">
        <v>68334</v>
      </c>
      <c r="G13" s="133"/>
      <c r="H13" s="119"/>
    </row>
    <row r="14" spans="1:8">
      <c r="A14" s="120"/>
      <c r="B14" s="121"/>
      <c r="C14" s="122"/>
      <c r="D14" s="123">
        <v>29709</v>
      </c>
      <c r="E14" s="124"/>
      <c r="F14" s="125">
        <v>34650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12.18</v>
      </c>
      <c r="C19" s="134">
        <f>ROUND(VALUE(SUBSTITUTE(実質収支比率等に係る経年分析!G$48,"▲","-")),2)</f>
        <v>13.75</v>
      </c>
      <c r="D19" s="134">
        <f>ROUND(VALUE(SUBSTITUTE(実質収支比率等に係る経年分析!H$48,"▲","-")),2)</f>
        <v>17.760000000000002</v>
      </c>
      <c r="E19" s="134">
        <f>ROUND(VALUE(SUBSTITUTE(実質収支比率等に係る経年分析!I$48,"▲","-")),2)</f>
        <v>16.43</v>
      </c>
      <c r="F19" s="134">
        <f>ROUND(VALUE(SUBSTITUTE(実質収支比率等に係る経年分析!J$48,"▲","-")),2)</f>
        <v>17.97</v>
      </c>
    </row>
    <row r="20" spans="1:11">
      <c r="A20" s="134" t="s">
        <v>43</v>
      </c>
      <c r="B20" s="134">
        <f>ROUND(VALUE(SUBSTITUTE(実質収支比率等に係る経年分析!F$47,"▲","-")),2)</f>
        <v>14.01</v>
      </c>
      <c r="C20" s="134">
        <f>ROUND(VALUE(SUBSTITUTE(実質収支比率等に係る経年分析!G$47,"▲","-")),2)</f>
        <v>18.62</v>
      </c>
      <c r="D20" s="134">
        <f>ROUND(VALUE(SUBSTITUTE(実質収支比率等に係る経年分析!H$47,"▲","-")),2)</f>
        <v>24.69</v>
      </c>
      <c r="E20" s="134">
        <f>ROUND(VALUE(SUBSTITUTE(実質収支比率等に係る経年分析!I$47,"▲","-")),2)</f>
        <v>30.88</v>
      </c>
      <c r="F20" s="134">
        <f>ROUND(VALUE(SUBSTITUTE(実質収支比率等に係る経年分析!J$47,"▲","-")),2)</f>
        <v>33.54</v>
      </c>
    </row>
    <row r="21" spans="1:11">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7.51</v>
      </c>
      <c r="D21" s="134">
        <f>IF(ISNUMBER(VALUE(SUBSTITUTE(実質収支比率等に係る経年分析!H$49,"▲","-"))),ROUND(VALUE(SUBSTITUTE(実質収支比率等に係る経年分析!H$49,"▲","-")),2),NA())</f>
        <v>9.14</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4.4400000000000004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食肉センター特別会計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9.39</v>
      </c>
    </row>
    <row r="35" spans="1:16">
      <c r="A35" s="135" t="str">
        <f>IF(連結実質赤字比率に係る赤字・黒字の構成分析!C$35="",NA(),連結実質赤字比率に係る赤字・黒字の構成分析!C$35)</f>
        <v>国民健康保険東庄病院事業会計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17.760000000000002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316</v>
      </c>
      <c r="E42" s="136"/>
      <c r="F42" s="136"/>
      <c r="G42" s="136">
        <f>'実質公債費比率（分子）の構造'!L$52</f>
        <v>333</v>
      </c>
      <c r="H42" s="136"/>
      <c r="I42" s="136"/>
      <c r="J42" s="136">
        <f>'実質公債費比率（分子）の構造'!M$52</f>
        <v>355</v>
      </c>
      <c r="K42" s="136"/>
      <c r="L42" s="136"/>
      <c r="M42" s="136">
        <f>'実質公債費比率（分子）の構造'!N$52</f>
        <v>359</v>
      </c>
      <c r="N42" s="136"/>
      <c r="O42" s="136"/>
      <c r="P42" s="136">
        <f>'実質公債費比率（分子）の構造'!O$52</f>
        <v>367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7</v>
      </c>
      <c r="F44" s="136"/>
      <c r="G44" s="136"/>
      <c r="H44" s="136">
        <f>'実質公債費比率（分子）の構造'!M$50</f>
        <v>5</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138</v>
      </c>
      <c r="C45" s="136"/>
      <c r="D45" s="136"/>
      <c r="E45" s="136">
        <f>'実質公債費比率（分子）の構造'!L$49</f>
        <v>133</v>
      </c>
      <c r="F45" s="136"/>
      <c r="G45" s="136"/>
      <c r="H45" s="136">
        <f>'実質公債費比率（分子）の構造'!M$49</f>
        <v>104</v>
      </c>
      <c r="I45" s="136"/>
      <c r="J45" s="136"/>
      <c r="K45" s="136">
        <f>'実質公債費比率（分子）の構造'!N$49</f>
        <v>64</v>
      </c>
      <c r="L45" s="136"/>
      <c r="M45" s="136"/>
      <c r="N45" s="136">
        <f>'実質公債費比率（分子）の構造'!O$49</f>
        <v>47</v>
      </c>
      <c r="O45" s="136"/>
      <c r="P45" s="136"/>
    </row>
    <row r="46" spans="1:16">
      <c r="A46" s="136" t="s">
        <v>55</v>
      </c>
      <c r="B46" s="136">
        <f>'実質公債費比率（分子）の構造'!K$48</f>
        <v>98</v>
      </c>
      <c r="C46" s="136"/>
      <c r="D46" s="136"/>
      <c r="E46" s="136">
        <f>'実質公債費比率（分子）の構造'!L$48</f>
        <v>69</v>
      </c>
      <c r="F46" s="136"/>
      <c r="G46" s="136"/>
      <c r="H46" s="136">
        <f>'実質公債費比率（分子）の構造'!M$48</f>
        <v>66</v>
      </c>
      <c r="I46" s="136"/>
      <c r="J46" s="136"/>
      <c r="K46" s="136">
        <f>'実質公債費比率（分子）の構造'!N$48</f>
        <v>61</v>
      </c>
      <c r="L46" s="136"/>
      <c r="M46" s="136"/>
      <c r="N46" s="136">
        <f>'実質公債費比率（分子）の構造'!O$48</f>
        <v>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465</v>
      </c>
      <c r="C49" s="136"/>
      <c r="D49" s="136"/>
      <c r="E49" s="136">
        <f>'実質公債費比率（分子）の構造'!L$45</f>
        <v>473</v>
      </c>
      <c r="F49" s="136"/>
      <c r="G49" s="136"/>
      <c r="H49" s="136">
        <f>'実質公債費比率（分子）の構造'!M$45</f>
        <v>501</v>
      </c>
      <c r="I49" s="136"/>
      <c r="J49" s="136"/>
      <c r="K49" s="136">
        <f>'実質公債費比率（分子）の構造'!N$45</f>
        <v>504</v>
      </c>
      <c r="L49" s="136"/>
      <c r="M49" s="136"/>
      <c r="N49" s="136">
        <f>'実質公債費比率（分子）の構造'!O$45</f>
        <v>491</v>
      </c>
      <c r="O49" s="136"/>
      <c r="P49" s="136"/>
    </row>
    <row r="50" spans="1:16">
      <c r="A50" s="136" t="s">
        <v>59</v>
      </c>
      <c r="B50" s="136" t="e">
        <f>NA()</f>
        <v>#N/A</v>
      </c>
      <c r="C50" s="136">
        <f>IF(ISNUMBER('実質公債費比率（分子）の構造'!K$53),'実質公債費比率（分子）の構造'!K$53,NA())</f>
        <v>394</v>
      </c>
      <c r="D50" s="136" t="e">
        <f>NA()</f>
        <v>#N/A</v>
      </c>
      <c r="E50" s="136" t="e">
        <f>NA()</f>
        <v>#N/A</v>
      </c>
      <c r="F50" s="136">
        <f>IF(ISNUMBER('実質公債費比率（分子）の構造'!L$53),'実質公債費比率（分子）の構造'!L$53,NA())</f>
        <v>349</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232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3816</v>
      </c>
      <c r="E56" s="135"/>
      <c r="F56" s="135"/>
      <c r="G56" s="135">
        <f>'将来負担比率（分子）の構造'!J$51</f>
        <v>3990</v>
      </c>
      <c r="H56" s="135"/>
      <c r="I56" s="135"/>
      <c r="J56" s="135">
        <f>'将来負担比率（分子）の構造'!K$51</f>
        <v>4053</v>
      </c>
      <c r="K56" s="135"/>
      <c r="L56" s="135"/>
      <c r="M56" s="135">
        <f>'将来負担比率（分子）の構造'!L$51</f>
        <v>4065</v>
      </c>
      <c r="N56" s="135"/>
      <c r="O56" s="135"/>
      <c r="P56" s="135">
        <f>'将来負担比率（分子）の構造'!M$51</f>
        <v>4102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788</v>
      </c>
      <c r="E58" s="135"/>
      <c r="F58" s="135"/>
      <c r="G58" s="135">
        <f>'将来負担比率（分子）の構造'!J$49</f>
        <v>994</v>
      </c>
      <c r="H58" s="135"/>
      <c r="I58" s="135"/>
      <c r="J58" s="135">
        <f>'将来負担比率（分子）の構造'!K$49</f>
        <v>1184</v>
      </c>
      <c r="K58" s="135"/>
      <c r="L58" s="135"/>
      <c r="M58" s="135">
        <f>'将来負担比率（分子）の構造'!L$49</f>
        <v>1476</v>
      </c>
      <c r="N58" s="135"/>
      <c r="O58" s="135"/>
      <c r="P58" s="135">
        <f>'将来負担比率（分子）の構造'!M$49</f>
        <v>1564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1562</v>
      </c>
      <c r="C62" s="135"/>
      <c r="D62" s="135"/>
      <c r="E62" s="135">
        <f>'将来負担比率（分子）の構造'!J$45</f>
        <v>1551</v>
      </c>
      <c r="F62" s="135"/>
      <c r="G62" s="135"/>
      <c r="H62" s="135">
        <f>'将来負担比率（分子）の構造'!K$45</f>
        <v>1527</v>
      </c>
      <c r="I62" s="135"/>
      <c r="J62" s="135"/>
      <c r="K62" s="135">
        <f>'将来負担比率（分子）の構造'!L$45</f>
        <v>1547</v>
      </c>
      <c r="L62" s="135"/>
      <c r="M62" s="135"/>
      <c r="N62" s="135">
        <f>'将来負担比率（分子）の構造'!M$45</f>
        <v>1483</v>
      </c>
      <c r="O62" s="135"/>
      <c r="P62" s="135"/>
    </row>
    <row r="63" spans="1:16">
      <c r="A63" s="135" t="s">
        <v>28</v>
      </c>
      <c r="B63" s="135">
        <f>'将来負担比率（分子）の構造'!I$44</f>
        <v>487</v>
      </c>
      <c r="C63" s="135"/>
      <c r="D63" s="135"/>
      <c r="E63" s="135">
        <f>'将来負担比率（分子）の構造'!J$44</f>
        <v>387</v>
      </c>
      <c r="F63" s="135"/>
      <c r="G63" s="135"/>
      <c r="H63" s="135">
        <f>'将来負担比率（分子）の構造'!K$44</f>
        <v>338</v>
      </c>
      <c r="I63" s="135"/>
      <c r="J63" s="135"/>
      <c r="K63" s="135">
        <f>'将来負担比率（分子）の構造'!L$44</f>
        <v>340</v>
      </c>
      <c r="L63" s="135"/>
      <c r="M63" s="135"/>
      <c r="N63" s="135">
        <f>'将来負担比率（分子）の構造'!M$44</f>
        <v>453</v>
      </c>
      <c r="O63" s="135"/>
      <c r="P63" s="135"/>
    </row>
    <row r="64" spans="1:16">
      <c r="A64" s="135" t="s">
        <v>27</v>
      </c>
      <c r="B64" s="135">
        <f>'将来負担比率（分子）の構造'!I$43</f>
        <v>814</v>
      </c>
      <c r="C64" s="135"/>
      <c r="D64" s="135"/>
      <c r="E64" s="135">
        <f>'将来負担比率（分子）の構造'!J$43</f>
        <v>747</v>
      </c>
      <c r="F64" s="135"/>
      <c r="G64" s="135"/>
      <c r="H64" s="135">
        <f>'将来負担比率（分子）の構造'!K$43</f>
        <v>717</v>
      </c>
      <c r="I64" s="135"/>
      <c r="J64" s="135"/>
      <c r="K64" s="135">
        <f>'将来負担比率（分子）の構造'!L$43</f>
        <v>681</v>
      </c>
      <c r="L64" s="135"/>
      <c r="M64" s="135"/>
      <c r="N64" s="135">
        <f>'将来負担比率（分子）の構造'!M$43</f>
        <v>637</v>
      </c>
      <c r="O64" s="135"/>
      <c r="P64" s="135"/>
    </row>
    <row r="65" spans="1:16">
      <c r="A65" s="135" t="s">
        <v>26</v>
      </c>
      <c r="B65" s="135">
        <f>'将来負担比率（分子）の構造'!I$42</f>
        <v>13</v>
      </c>
      <c r="C65" s="135"/>
      <c r="D65" s="135"/>
      <c r="E65" s="135">
        <f>'将来負担比率（分子）の構造'!J$42</f>
        <v>7</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4749</v>
      </c>
      <c r="C66" s="135"/>
      <c r="D66" s="135"/>
      <c r="E66" s="135">
        <f>'将来負担比率（分子）の構造'!J$41</f>
        <v>4761</v>
      </c>
      <c r="F66" s="135"/>
      <c r="G66" s="135"/>
      <c r="H66" s="135">
        <f>'将来負担比率（分子）の構造'!K$41</f>
        <v>4541</v>
      </c>
      <c r="I66" s="135"/>
      <c r="J66" s="135"/>
      <c r="K66" s="135">
        <f>'将来負担比率（分子）の構造'!L$41</f>
        <v>4296</v>
      </c>
      <c r="L66" s="135"/>
      <c r="M66" s="135"/>
      <c r="N66" s="135">
        <f>'将来負担比率（分子）の構造'!M$41</f>
        <v>4004</v>
      </c>
      <c r="O66" s="135"/>
      <c r="P66" s="135"/>
    </row>
    <row r="67" spans="1:16">
      <c r="A67" s="135" t="s">
        <v>63</v>
      </c>
      <c r="B67" s="135" t="e">
        <f>NA()</f>
        <v>#N/A</v>
      </c>
      <c r="C67" s="135">
        <f>IF(ISNUMBER('将来負担比率（分子）の構造'!I$52), IF('将来負担比率（分子）の構造'!I$52 &lt; 0, 0, '将来負担比率（分子）の構造'!I$52), NA())</f>
        <v>3021</v>
      </c>
      <c r="D67" s="135" t="e">
        <f>NA()</f>
        <v>#N/A</v>
      </c>
      <c r="E67" s="135" t="e">
        <f>NA()</f>
        <v>#N/A</v>
      </c>
      <c r="F67" s="135">
        <f>IF(ISNUMBER('将来負担比率（分子）の構造'!J$52), IF('将来負担比率（分子）の構造'!J$52 &lt; 0, 0, '将来負担比率（分子）の構造'!J$52), NA())</f>
        <v>2469</v>
      </c>
      <c r="G67" s="135" t="e">
        <f>NA()</f>
        <v>#N/A</v>
      </c>
      <c r="H67" s="135" t="e">
        <f>NA()</f>
        <v>#N/A</v>
      </c>
      <c r="I67" s="135">
        <f>IF(ISNUMBER('将来負担比率（分子）の構造'!K$52), IF('将来負担比率（分子）の構造'!K$52 &lt; 0, 0, '将来負担比率（分子）の構造'!K$52), NA())</f>
        <v>1887</v>
      </c>
      <c r="J67" s="135" t="e">
        <f>NA()</f>
        <v>#N/A</v>
      </c>
      <c r="K67" s="135" t="e">
        <f>NA()</f>
        <v>#N/A</v>
      </c>
      <c r="L67" s="135">
        <f>IF(ISNUMBER('将来負担比率（分子）の構造'!L$52), IF('将来負担比率（分子）の構造'!L$52 &lt; 0, 0, '将来負担比率（分子）の構造'!L$52), NA())</f>
        <v>1323</v>
      </c>
      <c r="M67" s="135" t="e">
        <f>NA()</f>
        <v>#N/A</v>
      </c>
      <c r="N67" s="135" t="e">
        <f>NA()</f>
        <v>#N/A</v>
      </c>
      <c r="O67" s="135">
        <f>IF(ISNUMBER('将来負担比率（分子）の構造'!M$52), IF('将来負担比率（分子）の構造'!M$52 &lt; 0, 0, '将来負担比率（分子）の構造'!M$52), NA())</f>
        <v>911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1462166</v>
      </c>
      <c r="S5" s="581"/>
      <c r="T5" s="581"/>
      <c r="U5" s="581"/>
      <c r="V5" s="581"/>
      <c r="W5" s="581"/>
      <c r="X5" s="581"/>
      <c r="Y5" s="582"/>
      <c r="Z5" s="583">
        <v>27.9</v>
      </c>
      <c r="AA5" s="583"/>
      <c r="AB5" s="583"/>
      <c r="AC5" s="583"/>
      <c r="AD5" s="584">
        <v>1462166</v>
      </c>
      <c r="AE5" s="584"/>
      <c r="AF5" s="584"/>
      <c r="AG5" s="584"/>
      <c r="AH5" s="584"/>
      <c r="AI5" s="584"/>
      <c r="AJ5" s="584"/>
      <c r="AK5" s="584"/>
      <c r="AL5" s="585">
        <v>43.3</v>
      </c>
      <c r="AM5" s="586"/>
      <c r="AN5" s="586"/>
      <c r="AO5" s="587"/>
      <c r="AP5" s="577" t="s">
        <v>209</v>
      </c>
      <c r="AQ5" s="578"/>
      <c r="AR5" s="578"/>
      <c r="AS5" s="578"/>
      <c r="AT5" s="578"/>
      <c r="AU5" s="578"/>
      <c r="AV5" s="578"/>
      <c r="AW5" s="578"/>
      <c r="AX5" s="578"/>
      <c r="AY5" s="578"/>
      <c r="AZ5" s="578"/>
      <c r="BA5" s="578"/>
      <c r="BB5" s="578"/>
      <c r="BC5" s="578"/>
      <c r="BD5" s="578"/>
      <c r="BE5" s="578"/>
      <c r="BF5" s="579"/>
      <c r="BG5" s="591">
        <v>1462166</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89887</v>
      </c>
      <c r="S6" s="592"/>
      <c r="T6" s="592"/>
      <c r="U6" s="592"/>
      <c r="V6" s="592"/>
      <c r="W6" s="592"/>
      <c r="X6" s="592"/>
      <c r="Y6" s="593"/>
      <c r="Z6" s="594">
        <v>1.7</v>
      </c>
      <c r="AA6" s="594"/>
      <c r="AB6" s="594"/>
      <c r="AC6" s="594"/>
      <c r="AD6" s="595">
        <v>89887</v>
      </c>
      <c r="AE6" s="595"/>
      <c r="AF6" s="595"/>
      <c r="AG6" s="595"/>
      <c r="AH6" s="595"/>
      <c r="AI6" s="595"/>
      <c r="AJ6" s="595"/>
      <c r="AK6" s="595"/>
      <c r="AL6" s="596">
        <v>2.7</v>
      </c>
      <c r="AM6" s="597"/>
      <c r="AN6" s="597"/>
      <c r="AO6" s="598"/>
      <c r="AP6" s="588" t="s">
        <v>215</v>
      </c>
      <c r="AQ6" s="589"/>
      <c r="AR6" s="589"/>
      <c r="AS6" s="589"/>
      <c r="AT6" s="589"/>
      <c r="AU6" s="589"/>
      <c r="AV6" s="589"/>
      <c r="AW6" s="589"/>
      <c r="AX6" s="589"/>
      <c r="AY6" s="589"/>
      <c r="AZ6" s="589"/>
      <c r="BA6" s="589"/>
      <c r="BB6" s="589"/>
      <c r="BC6" s="589"/>
      <c r="BD6" s="589"/>
      <c r="BE6" s="589"/>
      <c r="BF6" s="590"/>
      <c r="BG6" s="591">
        <v>1462166</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90277</v>
      </c>
      <c r="CS6" s="592"/>
      <c r="CT6" s="592"/>
      <c r="CU6" s="592"/>
      <c r="CV6" s="592"/>
      <c r="CW6" s="592"/>
      <c r="CX6" s="592"/>
      <c r="CY6" s="593"/>
      <c r="CZ6" s="594">
        <v>2</v>
      </c>
      <c r="DA6" s="594"/>
      <c r="DB6" s="594"/>
      <c r="DC6" s="594"/>
      <c r="DD6" s="600" t="s">
        <v>210</v>
      </c>
      <c r="DE6" s="592"/>
      <c r="DF6" s="592"/>
      <c r="DG6" s="592"/>
      <c r="DH6" s="592"/>
      <c r="DI6" s="592"/>
      <c r="DJ6" s="592"/>
      <c r="DK6" s="592"/>
      <c r="DL6" s="592"/>
      <c r="DM6" s="592"/>
      <c r="DN6" s="592"/>
      <c r="DO6" s="592"/>
      <c r="DP6" s="593"/>
      <c r="DQ6" s="600">
        <v>90277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2850</v>
      </c>
      <c r="S7" s="592"/>
      <c r="T7" s="592"/>
      <c r="U7" s="592"/>
      <c r="V7" s="592"/>
      <c r="W7" s="592"/>
      <c r="X7" s="592"/>
      <c r="Y7" s="593"/>
      <c r="Z7" s="594">
        <v>0.1</v>
      </c>
      <c r="AA7" s="594"/>
      <c r="AB7" s="594"/>
      <c r="AC7" s="594"/>
      <c r="AD7" s="595">
        <v>2850</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649532</v>
      </c>
      <c r="BH7" s="592"/>
      <c r="BI7" s="592"/>
      <c r="BJ7" s="592"/>
      <c r="BK7" s="592"/>
      <c r="BL7" s="592"/>
      <c r="BM7" s="592"/>
      <c r="BN7" s="593"/>
      <c r="BO7" s="594">
        <v>44.4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716120</v>
      </c>
      <c r="CS7" s="592"/>
      <c r="CT7" s="592"/>
      <c r="CU7" s="592"/>
      <c r="CV7" s="592"/>
      <c r="CW7" s="592"/>
      <c r="CX7" s="592"/>
      <c r="CY7" s="593"/>
      <c r="CZ7" s="594">
        <v>15.6</v>
      </c>
      <c r="DA7" s="594"/>
      <c r="DB7" s="594"/>
      <c r="DC7" s="594"/>
      <c r="DD7" s="600">
        <v>13809</v>
      </c>
      <c r="DE7" s="592"/>
      <c r="DF7" s="592"/>
      <c r="DG7" s="592"/>
      <c r="DH7" s="592"/>
      <c r="DI7" s="592"/>
      <c r="DJ7" s="592"/>
      <c r="DK7" s="592"/>
      <c r="DL7" s="592"/>
      <c r="DM7" s="592"/>
      <c r="DN7" s="592"/>
      <c r="DO7" s="592"/>
      <c r="DP7" s="593"/>
      <c r="DQ7" s="600">
        <v>643437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5426</v>
      </c>
      <c r="S8" s="592"/>
      <c r="T8" s="592"/>
      <c r="U8" s="592"/>
      <c r="V8" s="592"/>
      <c r="W8" s="592"/>
      <c r="X8" s="592"/>
      <c r="Y8" s="593"/>
      <c r="Z8" s="594">
        <v>0.1</v>
      </c>
      <c r="AA8" s="594"/>
      <c r="AB8" s="594"/>
      <c r="AC8" s="594"/>
      <c r="AD8" s="595">
        <v>5426</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21264</v>
      </c>
      <c r="BH8" s="592"/>
      <c r="BI8" s="592"/>
      <c r="BJ8" s="592"/>
      <c r="BK8" s="592"/>
      <c r="BL8" s="592"/>
      <c r="BM8" s="592"/>
      <c r="BN8" s="593"/>
      <c r="BO8" s="594">
        <v>1.5</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1217376</v>
      </c>
      <c r="CS8" s="592"/>
      <c r="CT8" s="592"/>
      <c r="CU8" s="592"/>
      <c r="CV8" s="592"/>
      <c r="CW8" s="592"/>
      <c r="CX8" s="592"/>
      <c r="CY8" s="593"/>
      <c r="CZ8" s="594">
        <v>26.5</v>
      </c>
      <c r="DA8" s="594"/>
      <c r="DB8" s="594"/>
      <c r="DC8" s="594"/>
      <c r="DD8" s="600">
        <v>9658</v>
      </c>
      <c r="DE8" s="592"/>
      <c r="DF8" s="592"/>
      <c r="DG8" s="592"/>
      <c r="DH8" s="592"/>
      <c r="DI8" s="592"/>
      <c r="DJ8" s="592"/>
      <c r="DK8" s="592"/>
      <c r="DL8" s="592"/>
      <c r="DM8" s="592"/>
      <c r="DN8" s="592"/>
      <c r="DO8" s="592"/>
      <c r="DP8" s="593"/>
      <c r="DQ8" s="600">
        <v>666128</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9955</v>
      </c>
      <c r="S9" s="592"/>
      <c r="T9" s="592"/>
      <c r="U9" s="592"/>
      <c r="V9" s="592"/>
      <c r="W9" s="592"/>
      <c r="X9" s="592"/>
      <c r="Y9" s="593"/>
      <c r="Z9" s="594">
        <v>0.2</v>
      </c>
      <c r="AA9" s="594"/>
      <c r="AB9" s="594"/>
      <c r="AC9" s="594"/>
      <c r="AD9" s="595">
        <v>9955</v>
      </c>
      <c r="AE9" s="595"/>
      <c r="AF9" s="595"/>
      <c r="AG9" s="595"/>
      <c r="AH9" s="595"/>
      <c r="AI9" s="595"/>
      <c r="AJ9" s="595"/>
      <c r="AK9" s="595"/>
      <c r="AL9" s="596">
        <v>0.3</v>
      </c>
      <c r="AM9" s="597"/>
      <c r="AN9" s="597"/>
      <c r="AO9" s="598"/>
      <c r="AP9" s="588" t="s">
        <v>225</v>
      </c>
      <c r="AQ9" s="589"/>
      <c r="AR9" s="589"/>
      <c r="AS9" s="589"/>
      <c r="AT9" s="589"/>
      <c r="AU9" s="589"/>
      <c r="AV9" s="589"/>
      <c r="AW9" s="589"/>
      <c r="AX9" s="589"/>
      <c r="AY9" s="589"/>
      <c r="AZ9" s="589"/>
      <c r="BA9" s="589"/>
      <c r="BB9" s="589"/>
      <c r="BC9" s="589"/>
      <c r="BD9" s="589"/>
      <c r="BE9" s="589"/>
      <c r="BF9" s="590"/>
      <c r="BG9" s="591">
        <v>578382</v>
      </c>
      <c r="BH9" s="592"/>
      <c r="BI9" s="592"/>
      <c r="BJ9" s="592"/>
      <c r="BK9" s="592"/>
      <c r="BL9" s="592"/>
      <c r="BM9" s="592"/>
      <c r="BN9" s="593"/>
      <c r="BO9" s="594">
        <v>39.6</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586189</v>
      </c>
      <c r="CS9" s="592"/>
      <c r="CT9" s="592"/>
      <c r="CU9" s="592"/>
      <c r="CV9" s="592"/>
      <c r="CW9" s="592"/>
      <c r="CX9" s="592"/>
      <c r="CY9" s="593"/>
      <c r="CZ9" s="594">
        <v>12.8</v>
      </c>
      <c r="DA9" s="594"/>
      <c r="DB9" s="594"/>
      <c r="DC9" s="594"/>
      <c r="DD9" s="600">
        <v>25678</v>
      </c>
      <c r="DE9" s="592"/>
      <c r="DF9" s="592"/>
      <c r="DG9" s="592"/>
      <c r="DH9" s="592"/>
      <c r="DI9" s="592"/>
      <c r="DJ9" s="592"/>
      <c r="DK9" s="592"/>
      <c r="DL9" s="592"/>
      <c r="DM9" s="592"/>
      <c r="DN9" s="592"/>
      <c r="DO9" s="592"/>
      <c r="DP9" s="593"/>
      <c r="DQ9" s="600">
        <v>554116</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115750</v>
      </c>
      <c r="S10" s="592"/>
      <c r="T10" s="592"/>
      <c r="U10" s="592"/>
      <c r="V10" s="592"/>
      <c r="W10" s="592"/>
      <c r="X10" s="592"/>
      <c r="Y10" s="593"/>
      <c r="Z10" s="594">
        <v>2.2000000000000002</v>
      </c>
      <c r="AA10" s="594"/>
      <c r="AB10" s="594"/>
      <c r="AC10" s="594"/>
      <c r="AD10" s="595">
        <v>115750</v>
      </c>
      <c r="AE10" s="595"/>
      <c r="AF10" s="595"/>
      <c r="AG10" s="595"/>
      <c r="AH10" s="595"/>
      <c r="AI10" s="595"/>
      <c r="AJ10" s="595"/>
      <c r="AK10" s="595"/>
      <c r="AL10" s="596">
        <v>3.4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20388</v>
      </c>
      <c r="BH10" s="592"/>
      <c r="BI10" s="592"/>
      <c r="BJ10" s="592"/>
      <c r="BK10" s="592"/>
      <c r="BL10" s="592"/>
      <c r="BM10" s="592"/>
      <c r="BN10" s="593"/>
      <c r="BO10" s="594">
        <v>1.4</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4044</v>
      </c>
      <c r="CS10" s="592"/>
      <c r="CT10" s="592"/>
      <c r="CU10" s="592"/>
      <c r="CV10" s="592"/>
      <c r="CW10" s="592"/>
      <c r="CX10" s="592"/>
      <c r="CY10" s="593"/>
      <c r="CZ10" s="594">
        <v>0.1</v>
      </c>
      <c r="DA10" s="594"/>
      <c r="DB10" s="594"/>
      <c r="DC10" s="594"/>
      <c r="DD10" s="600" t="s">
        <v>222</v>
      </c>
      <c r="DE10" s="592"/>
      <c r="DF10" s="592"/>
      <c r="DG10" s="592"/>
      <c r="DH10" s="592"/>
      <c r="DI10" s="592"/>
      <c r="DJ10" s="592"/>
      <c r="DK10" s="592"/>
      <c r="DL10" s="592"/>
      <c r="DM10" s="592"/>
      <c r="DN10" s="592"/>
      <c r="DO10" s="592"/>
      <c r="DP10" s="593"/>
      <c r="DQ10" s="600">
        <v>47</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18118</v>
      </c>
      <c r="S11" s="592"/>
      <c r="T11" s="592"/>
      <c r="U11" s="592"/>
      <c r="V11" s="592"/>
      <c r="W11" s="592"/>
      <c r="X11" s="592"/>
      <c r="Y11" s="593"/>
      <c r="Z11" s="594">
        <v>0.3</v>
      </c>
      <c r="AA11" s="594"/>
      <c r="AB11" s="594"/>
      <c r="AC11" s="594"/>
      <c r="AD11" s="595">
        <v>18118</v>
      </c>
      <c r="AE11" s="595"/>
      <c r="AF11" s="595"/>
      <c r="AG11" s="595"/>
      <c r="AH11" s="595"/>
      <c r="AI11" s="595"/>
      <c r="AJ11" s="595"/>
      <c r="AK11" s="595"/>
      <c r="AL11" s="596">
        <v>0.5</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29498</v>
      </c>
      <c r="BH11" s="592"/>
      <c r="BI11" s="592"/>
      <c r="BJ11" s="592"/>
      <c r="BK11" s="592"/>
      <c r="BL11" s="592"/>
      <c r="BM11" s="592"/>
      <c r="BN11" s="593"/>
      <c r="BO11" s="594">
        <v>2</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195933</v>
      </c>
      <c r="CS11" s="592"/>
      <c r="CT11" s="592"/>
      <c r="CU11" s="592"/>
      <c r="CV11" s="592"/>
      <c r="CW11" s="592"/>
      <c r="CX11" s="592"/>
      <c r="CY11" s="593"/>
      <c r="CZ11" s="594">
        <v>4.3</v>
      </c>
      <c r="DA11" s="594"/>
      <c r="DB11" s="594"/>
      <c r="DC11" s="594"/>
      <c r="DD11" s="600">
        <v>91886</v>
      </c>
      <c r="DE11" s="592"/>
      <c r="DF11" s="592"/>
      <c r="DG11" s="592"/>
      <c r="DH11" s="592"/>
      <c r="DI11" s="592"/>
      <c r="DJ11" s="592"/>
      <c r="DK11" s="592"/>
      <c r="DL11" s="592"/>
      <c r="DM11" s="592"/>
      <c r="DN11" s="592"/>
      <c r="DO11" s="592"/>
      <c r="DP11" s="593"/>
      <c r="DQ11" s="600">
        <v>168313</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694419</v>
      </c>
      <c r="BH12" s="592"/>
      <c r="BI12" s="592"/>
      <c r="BJ12" s="592"/>
      <c r="BK12" s="592"/>
      <c r="BL12" s="592"/>
      <c r="BM12" s="592"/>
      <c r="BN12" s="593"/>
      <c r="BO12" s="594">
        <v>47.5</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117304</v>
      </c>
      <c r="CS12" s="592"/>
      <c r="CT12" s="592"/>
      <c r="CU12" s="592"/>
      <c r="CV12" s="592"/>
      <c r="CW12" s="592"/>
      <c r="CX12" s="592"/>
      <c r="CY12" s="593"/>
      <c r="CZ12" s="594">
        <v>2.6</v>
      </c>
      <c r="DA12" s="594"/>
      <c r="DB12" s="594"/>
      <c r="DC12" s="594"/>
      <c r="DD12" s="600">
        <v>3675</v>
      </c>
      <c r="DE12" s="592"/>
      <c r="DF12" s="592"/>
      <c r="DG12" s="592"/>
      <c r="DH12" s="592"/>
      <c r="DI12" s="592"/>
      <c r="DJ12" s="592"/>
      <c r="DK12" s="592"/>
      <c r="DL12" s="592"/>
      <c r="DM12" s="592"/>
      <c r="DN12" s="592"/>
      <c r="DO12" s="592"/>
      <c r="DP12" s="593"/>
      <c r="DQ12" s="600">
        <v>73513</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40076</v>
      </c>
      <c r="S13" s="592"/>
      <c r="T13" s="592"/>
      <c r="U13" s="592"/>
      <c r="V13" s="592"/>
      <c r="W13" s="592"/>
      <c r="X13" s="592"/>
      <c r="Y13" s="593"/>
      <c r="Z13" s="594">
        <v>0.8</v>
      </c>
      <c r="AA13" s="594"/>
      <c r="AB13" s="594"/>
      <c r="AC13" s="594"/>
      <c r="AD13" s="595">
        <v>40076</v>
      </c>
      <c r="AE13" s="595"/>
      <c r="AF13" s="595"/>
      <c r="AG13" s="595"/>
      <c r="AH13" s="595"/>
      <c r="AI13" s="595"/>
      <c r="AJ13" s="595"/>
      <c r="AK13" s="595"/>
      <c r="AL13" s="596">
        <v>1.2</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694419</v>
      </c>
      <c r="BH13" s="592"/>
      <c r="BI13" s="592"/>
      <c r="BJ13" s="592"/>
      <c r="BK13" s="592"/>
      <c r="BL13" s="592"/>
      <c r="BM13" s="592"/>
      <c r="BN13" s="593"/>
      <c r="BO13" s="594">
        <v>47.5</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444835</v>
      </c>
      <c r="CS13" s="592"/>
      <c r="CT13" s="592"/>
      <c r="CU13" s="592"/>
      <c r="CV13" s="592"/>
      <c r="CW13" s="592"/>
      <c r="CX13" s="592"/>
      <c r="CY13" s="593"/>
      <c r="CZ13" s="594">
        <v>9.6999999999999993</v>
      </c>
      <c r="DA13" s="594"/>
      <c r="DB13" s="594"/>
      <c r="DC13" s="594"/>
      <c r="DD13" s="600">
        <v>394670</v>
      </c>
      <c r="DE13" s="592"/>
      <c r="DF13" s="592"/>
      <c r="DG13" s="592"/>
      <c r="DH13" s="592"/>
      <c r="DI13" s="592"/>
      <c r="DJ13" s="592"/>
      <c r="DK13" s="592"/>
      <c r="DL13" s="592"/>
      <c r="DM13" s="592"/>
      <c r="DN13" s="592"/>
      <c r="DO13" s="592"/>
      <c r="DP13" s="593"/>
      <c r="DQ13" s="600">
        <v>355403</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33761</v>
      </c>
      <c r="BH14" s="592"/>
      <c r="BI14" s="592"/>
      <c r="BJ14" s="592"/>
      <c r="BK14" s="592"/>
      <c r="BL14" s="592"/>
      <c r="BM14" s="592"/>
      <c r="BN14" s="593"/>
      <c r="BO14" s="594">
        <v>2.2999999999999998</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292802</v>
      </c>
      <c r="CS14" s="592"/>
      <c r="CT14" s="592"/>
      <c r="CU14" s="592"/>
      <c r="CV14" s="592"/>
      <c r="CW14" s="592"/>
      <c r="CX14" s="592"/>
      <c r="CY14" s="593"/>
      <c r="CZ14" s="594">
        <v>6.4</v>
      </c>
      <c r="DA14" s="594"/>
      <c r="DB14" s="594"/>
      <c r="DC14" s="594"/>
      <c r="DD14" s="600">
        <v>40545</v>
      </c>
      <c r="DE14" s="592"/>
      <c r="DF14" s="592"/>
      <c r="DG14" s="592"/>
      <c r="DH14" s="592"/>
      <c r="DI14" s="592"/>
      <c r="DJ14" s="592"/>
      <c r="DK14" s="592"/>
      <c r="DL14" s="592"/>
      <c r="DM14" s="592"/>
      <c r="DN14" s="592"/>
      <c r="DO14" s="592"/>
      <c r="DP14" s="593"/>
      <c r="DQ14" s="600">
        <v>257302</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3215</v>
      </c>
      <c r="S15" s="592"/>
      <c r="T15" s="592"/>
      <c r="U15" s="592"/>
      <c r="V15" s="592"/>
      <c r="W15" s="592"/>
      <c r="X15" s="592"/>
      <c r="Y15" s="593"/>
      <c r="Z15" s="594">
        <v>0.1</v>
      </c>
      <c r="AA15" s="594"/>
      <c r="AB15" s="594"/>
      <c r="AC15" s="594"/>
      <c r="AD15" s="595">
        <v>3215</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84454</v>
      </c>
      <c r="BH15" s="592"/>
      <c r="BI15" s="592"/>
      <c r="BJ15" s="592"/>
      <c r="BK15" s="592"/>
      <c r="BL15" s="592"/>
      <c r="BM15" s="592"/>
      <c r="BN15" s="593"/>
      <c r="BO15" s="594">
        <v>5.8</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437588</v>
      </c>
      <c r="CS15" s="592"/>
      <c r="CT15" s="592"/>
      <c r="CU15" s="592"/>
      <c r="CV15" s="592"/>
      <c r="CW15" s="592"/>
      <c r="CX15" s="592"/>
      <c r="CY15" s="593"/>
      <c r="CZ15" s="594">
        <v>9.5</v>
      </c>
      <c r="DA15" s="594"/>
      <c r="DB15" s="594"/>
      <c r="DC15" s="594"/>
      <c r="DD15" s="600">
        <v>46675</v>
      </c>
      <c r="DE15" s="592"/>
      <c r="DF15" s="592"/>
      <c r="DG15" s="592"/>
      <c r="DH15" s="592"/>
      <c r="DI15" s="592"/>
      <c r="DJ15" s="592"/>
      <c r="DK15" s="592"/>
      <c r="DL15" s="592"/>
      <c r="DM15" s="592"/>
      <c r="DN15" s="592"/>
      <c r="DO15" s="592"/>
      <c r="DP15" s="593"/>
      <c r="DQ15" s="600">
        <v>362520</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1794890</v>
      </c>
      <c r="S16" s="592"/>
      <c r="T16" s="592"/>
      <c r="U16" s="592"/>
      <c r="V16" s="592"/>
      <c r="W16" s="592"/>
      <c r="X16" s="592"/>
      <c r="Y16" s="593"/>
      <c r="Z16" s="594">
        <v>34.200000000000003</v>
      </c>
      <c r="AA16" s="594"/>
      <c r="AB16" s="594"/>
      <c r="AC16" s="594"/>
      <c r="AD16" s="595">
        <v>1614839</v>
      </c>
      <c r="AE16" s="595"/>
      <c r="AF16" s="595"/>
      <c r="AG16" s="595"/>
      <c r="AH16" s="595"/>
      <c r="AI16" s="595"/>
      <c r="AJ16" s="595"/>
      <c r="AK16" s="595"/>
      <c r="AL16" s="596">
        <v>47.8</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8</v>
      </c>
      <c r="CS16" s="592"/>
      <c r="CT16" s="592"/>
      <c r="CU16" s="592"/>
      <c r="CV16" s="592"/>
      <c r="CW16" s="592"/>
      <c r="CX16" s="592"/>
      <c r="CY16" s="593"/>
      <c r="CZ16" s="594">
        <v>0</v>
      </c>
      <c r="DA16" s="594"/>
      <c r="DB16" s="594"/>
      <c r="DC16" s="594"/>
      <c r="DD16" s="600" t="s">
        <v>222</v>
      </c>
      <c r="DE16" s="592"/>
      <c r="DF16" s="592"/>
      <c r="DG16" s="592"/>
      <c r="DH16" s="592"/>
      <c r="DI16" s="592"/>
      <c r="DJ16" s="592"/>
      <c r="DK16" s="592"/>
      <c r="DL16" s="592"/>
      <c r="DM16" s="592"/>
      <c r="DN16" s="592"/>
      <c r="DO16" s="592"/>
      <c r="DP16" s="593"/>
      <c r="DQ16" s="600">
        <v>8</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1614839</v>
      </c>
      <c r="S17" s="592"/>
      <c r="T17" s="592"/>
      <c r="U17" s="592"/>
      <c r="V17" s="592"/>
      <c r="W17" s="592"/>
      <c r="X17" s="592"/>
      <c r="Y17" s="593"/>
      <c r="Z17" s="594">
        <v>30.8</v>
      </c>
      <c r="AA17" s="594"/>
      <c r="AB17" s="594"/>
      <c r="AC17" s="594"/>
      <c r="AD17" s="595">
        <v>1614839</v>
      </c>
      <c r="AE17" s="595"/>
      <c r="AF17" s="595"/>
      <c r="AG17" s="595"/>
      <c r="AH17" s="595"/>
      <c r="AI17" s="595"/>
      <c r="AJ17" s="595"/>
      <c r="AK17" s="595"/>
      <c r="AL17" s="596">
        <v>47.8</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491136</v>
      </c>
      <c r="CS17" s="592"/>
      <c r="CT17" s="592"/>
      <c r="CU17" s="592"/>
      <c r="CV17" s="592"/>
      <c r="CW17" s="592"/>
      <c r="CX17" s="592"/>
      <c r="CY17" s="593"/>
      <c r="CZ17" s="594">
        <v>10.7</v>
      </c>
      <c r="DA17" s="594"/>
      <c r="DB17" s="594"/>
      <c r="DC17" s="594"/>
      <c r="DD17" s="600" t="s">
        <v>222</v>
      </c>
      <c r="DE17" s="592"/>
      <c r="DF17" s="592"/>
      <c r="DG17" s="592"/>
      <c r="DH17" s="592"/>
      <c r="DI17" s="592"/>
      <c r="DJ17" s="592"/>
      <c r="DK17" s="592"/>
      <c r="DL17" s="592"/>
      <c r="DM17" s="592"/>
      <c r="DN17" s="592"/>
      <c r="DO17" s="592"/>
      <c r="DP17" s="593"/>
      <c r="DQ17" s="600">
        <v>491136</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172832</v>
      </c>
      <c r="S18" s="592"/>
      <c r="T18" s="592"/>
      <c r="U18" s="592"/>
      <c r="V18" s="592"/>
      <c r="W18" s="592"/>
      <c r="X18" s="592"/>
      <c r="Y18" s="593"/>
      <c r="Z18" s="594">
        <v>3.3</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7219</v>
      </c>
      <c r="S19" s="592"/>
      <c r="T19" s="592"/>
      <c r="U19" s="592"/>
      <c r="V19" s="592"/>
      <c r="W19" s="592"/>
      <c r="X19" s="592"/>
      <c r="Y19" s="593"/>
      <c r="Z19" s="594">
        <v>0.1</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222</v>
      </c>
      <c r="BH19" s="592"/>
      <c r="BI19" s="592"/>
      <c r="BJ19" s="592"/>
      <c r="BK19" s="592"/>
      <c r="BL19" s="592"/>
      <c r="BM19" s="592"/>
      <c r="BN19" s="593"/>
      <c r="BO19" s="594" t="s">
        <v>222</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3542333</v>
      </c>
      <c r="S20" s="592"/>
      <c r="T20" s="592"/>
      <c r="U20" s="592"/>
      <c r="V20" s="592"/>
      <c r="W20" s="592"/>
      <c r="X20" s="592"/>
      <c r="Y20" s="593"/>
      <c r="Z20" s="594">
        <v>67.599999999999994</v>
      </c>
      <c r="AA20" s="594"/>
      <c r="AB20" s="594"/>
      <c r="AC20" s="594"/>
      <c r="AD20" s="595">
        <v>3362282</v>
      </c>
      <c r="AE20" s="595"/>
      <c r="AF20" s="595"/>
      <c r="AG20" s="595"/>
      <c r="AH20" s="595"/>
      <c r="AI20" s="595"/>
      <c r="AJ20" s="595"/>
      <c r="AK20" s="595"/>
      <c r="AL20" s="596">
        <v>99.5</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222</v>
      </c>
      <c r="BH20" s="592"/>
      <c r="BI20" s="592"/>
      <c r="BJ20" s="592"/>
      <c r="BK20" s="592"/>
      <c r="BL20" s="592"/>
      <c r="BM20" s="592"/>
      <c r="BN20" s="593"/>
      <c r="BO20" s="594" t="s">
        <v>222</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4593612</v>
      </c>
      <c r="CS20" s="592"/>
      <c r="CT20" s="592"/>
      <c r="CU20" s="592"/>
      <c r="CV20" s="592"/>
      <c r="CW20" s="592"/>
      <c r="CX20" s="592"/>
      <c r="CY20" s="593"/>
      <c r="CZ20" s="594">
        <v>100</v>
      </c>
      <c r="DA20" s="594"/>
      <c r="DB20" s="594"/>
      <c r="DC20" s="594"/>
      <c r="DD20" s="600">
        <v>626596</v>
      </c>
      <c r="DE20" s="592"/>
      <c r="DF20" s="592"/>
      <c r="DG20" s="592"/>
      <c r="DH20" s="592"/>
      <c r="DI20" s="592"/>
      <c r="DJ20" s="592"/>
      <c r="DK20" s="592"/>
      <c r="DL20" s="592"/>
      <c r="DM20" s="592"/>
      <c r="DN20" s="592"/>
      <c r="DO20" s="592"/>
      <c r="DP20" s="593"/>
      <c r="DQ20" s="600">
        <v>3662200</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2886</v>
      </c>
      <c r="S21" s="592"/>
      <c r="T21" s="592"/>
      <c r="U21" s="592"/>
      <c r="V21" s="592"/>
      <c r="W21" s="592"/>
      <c r="X21" s="592"/>
      <c r="Y21" s="593"/>
      <c r="Z21" s="594">
        <v>0.1</v>
      </c>
      <c r="AA21" s="594"/>
      <c r="AB21" s="594"/>
      <c r="AC21" s="594"/>
      <c r="AD21" s="595">
        <v>2886</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152514</v>
      </c>
      <c r="S22" s="592"/>
      <c r="T22" s="592"/>
      <c r="U22" s="592"/>
      <c r="V22" s="592"/>
      <c r="W22" s="592"/>
      <c r="X22" s="592"/>
      <c r="Y22" s="593"/>
      <c r="Z22" s="594">
        <v>2.9</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15346</v>
      </c>
      <c r="S23" s="592"/>
      <c r="T23" s="592"/>
      <c r="U23" s="592"/>
      <c r="V23" s="592"/>
      <c r="W23" s="592"/>
      <c r="X23" s="592"/>
      <c r="Y23" s="593"/>
      <c r="Z23" s="594">
        <v>0.3</v>
      </c>
      <c r="AA23" s="594"/>
      <c r="AB23" s="594"/>
      <c r="AC23" s="594"/>
      <c r="AD23" s="595" t="s">
        <v>222</v>
      </c>
      <c r="AE23" s="595"/>
      <c r="AF23" s="595"/>
      <c r="AG23" s="595"/>
      <c r="AH23" s="595"/>
      <c r="AI23" s="595"/>
      <c r="AJ23" s="595"/>
      <c r="AK23" s="595"/>
      <c r="AL23" s="596" t="s">
        <v>222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222</v>
      </c>
      <c r="BH23" s="592"/>
      <c r="BI23" s="592"/>
      <c r="BJ23" s="592"/>
      <c r="BK23" s="592"/>
      <c r="BL23" s="592"/>
      <c r="BM23" s="592"/>
      <c r="BN23" s="593"/>
      <c r="BO23" s="594" t="s">
        <v>222</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9909</v>
      </c>
      <c r="S24" s="592"/>
      <c r="T24" s="592"/>
      <c r="U24" s="592"/>
      <c r="V24" s="592"/>
      <c r="W24" s="592"/>
      <c r="X24" s="592"/>
      <c r="Y24" s="593"/>
      <c r="Z24" s="594">
        <v>0.2</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1961383</v>
      </c>
      <c r="CS24" s="581"/>
      <c r="CT24" s="581"/>
      <c r="CU24" s="581"/>
      <c r="CV24" s="581"/>
      <c r="CW24" s="581"/>
      <c r="CX24" s="581"/>
      <c r="CY24" s="582"/>
      <c r="CZ24" s="620">
        <v>42.7</v>
      </c>
      <c r="DA24" s="621"/>
      <c r="DB24" s="621"/>
      <c r="DC24" s="622"/>
      <c r="DD24" s="619">
        <v>1473032</v>
      </c>
      <c r="DE24" s="581"/>
      <c r="DF24" s="581"/>
      <c r="DG24" s="581"/>
      <c r="DH24" s="581"/>
      <c r="DI24" s="581"/>
      <c r="DJ24" s="581"/>
      <c r="DK24" s="582"/>
      <c r="DL24" s="619">
        <v>1457541</v>
      </c>
      <c r="DM24" s="581"/>
      <c r="DN24" s="581"/>
      <c r="DO24" s="581"/>
      <c r="DP24" s="581"/>
      <c r="DQ24" s="581"/>
      <c r="DR24" s="581"/>
      <c r="DS24" s="581"/>
      <c r="DT24" s="581"/>
      <c r="DU24" s="581"/>
      <c r="DV24" s="582"/>
      <c r="DW24" s="585">
        <v>41.9</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331576</v>
      </c>
      <c r="S25" s="592"/>
      <c r="T25" s="592"/>
      <c r="U25" s="592"/>
      <c r="V25" s="592"/>
      <c r="W25" s="592"/>
      <c r="X25" s="592"/>
      <c r="Y25" s="593"/>
      <c r="Z25" s="594">
        <v>6.3</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857399</v>
      </c>
      <c r="CS25" s="623"/>
      <c r="CT25" s="623"/>
      <c r="CU25" s="623"/>
      <c r="CV25" s="623"/>
      <c r="CW25" s="623"/>
      <c r="CX25" s="623"/>
      <c r="CY25" s="624"/>
      <c r="CZ25" s="625">
        <v>18.7</v>
      </c>
      <c r="DA25" s="626"/>
      <c r="DB25" s="626"/>
      <c r="DC25" s="627"/>
      <c r="DD25" s="600">
        <v>808484</v>
      </c>
      <c r="DE25" s="623"/>
      <c r="DF25" s="623"/>
      <c r="DG25" s="623"/>
      <c r="DH25" s="623"/>
      <c r="DI25" s="623"/>
      <c r="DJ25" s="623"/>
      <c r="DK25" s="624"/>
      <c r="DL25" s="600">
        <v>793703</v>
      </c>
      <c r="DM25" s="623"/>
      <c r="DN25" s="623"/>
      <c r="DO25" s="623"/>
      <c r="DP25" s="623"/>
      <c r="DQ25" s="623"/>
      <c r="DR25" s="623"/>
      <c r="DS25" s="623"/>
      <c r="DT25" s="623"/>
      <c r="DU25" s="623"/>
      <c r="DV25" s="624"/>
      <c r="DW25" s="596">
        <v>22.8</v>
      </c>
      <c r="DX25" s="617"/>
      <c r="DY25" s="617"/>
      <c r="DZ25" s="617"/>
      <c r="EA25" s="617"/>
      <c r="EB25" s="617"/>
      <c r="EC25" s="618"/>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511401</v>
      </c>
      <c r="CS26" s="592"/>
      <c r="CT26" s="592"/>
      <c r="CU26" s="592"/>
      <c r="CV26" s="592"/>
      <c r="CW26" s="592"/>
      <c r="CX26" s="592"/>
      <c r="CY26" s="593"/>
      <c r="CZ26" s="625">
        <v>11.1</v>
      </c>
      <c r="DA26" s="626"/>
      <c r="DB26" s="626"/>
      <c r="DC26" s="627"/>
      <c r="DD26" s="600">
        <v>465226</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7"/>
      <c r="DY26" s="617"/>
      <c r="DZ26" s="617"/>
      <c r="EA26" s="617"/>
      <c r="EB26" s="617"/>
      <c r="EC26" s="618"/>
    </row>
    <row r="27" spans="2:133" ht="11.25" customHeight="1">
      <c r="B27" s="588" t="s">
        <v>281</v>
      </c>
      <c r="C27" s="589"/>
      <c r="D27" s="589"/>
      <c r="E27" s="589"/>
      <c r="F27" s="589"/>
      <c r="G27" s="589"/>
      <c r="H27" s="589"/>
      <c r="I27" s="589"/>
      <c r="J27" s="589"/>
      <c r="K27" s="589"/>
      <c r="L27" s="589"/>
      <c r="M27" s="589"/>
      <c r="N27" s="589"/>
      <c r="O27" s="589"/>
      <c r="P27" s="589"/>
      <c r="Q27" s="590"/>
      <c r="R27" s="591">
        <v>301599</v>
      </c>
      <c r="S27" s="592"/>
      <c r="T27" s="592"/>
      <c r="U27" s="592"/>
      <c r="V27" s="592"/>
      <c r="W27" s="592"/>
      <c r="X27" s="592"/>
      <c r="Y27" s="593"/>
      <c r="Z27" s="594">
        <v>5.8</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1462166</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612848</v>
      </c>
      <c r="CS27" s="623"/>
      <c r="CT27" s="623"/>
      <c r="CU27" s="623"/>
      <c r="CV27" s="623"/>
      <c r="CW27" s="623"/>
      <c r="CX27" s="623"/>
      <c r="CY27" s="624"/>
      <c r="CZ27" s="625">
        <v>13.3</v>
      </c>
      <c r="DA27" s="626"/>
      <c r="DB27" s="626"/>
      <c r="DC27" s="627"/>
      <c r="DD27" s="600">
        <v>173412</v>
      </c>
      <c r="DE27" s="623"/>
      <c r="DF27" s="623"/>
      <c r="DG27" s="623"/>
      <c r="DH27" s="623"/>
      <c r="DI27" s="623"/>
      <c r="DJ27" s="623"/>
      <c r="DK27" s="624"/>
      <c r="DL27" s="600">
        <v>172702</v>
      </c>
      <c r="DM27" s="623"/>
      <c r="DN27" s="623"/>
      <c r="DO27" s="623"/>
      <c r="DP27" s="623"/>
      <c r="DQ27" s="623"/>
      <c r="DR27" s="623"/>
      <c r="DS27" s="623"/>
      <c r="DT27" s="623"/>
      <c r="DU27" s="623"/>
      <c r="DV27" s="624"/>
      <c r="DW27" s="596">
        <v>5</v>
      </c>
      <c r="DX27" s="617"/>
      <c r="DY27" s="617"/>
      <c r="DZ27" s="617"/>
      <c r="EA27" s="617"/>
      <c r="EB27" s="617"/>
      <c r="EC27" s="618"/>
    </row>
    <row r="28" spans="2:133" ht="11.25" customHeight="1">
      <c r="B28" s="588" t="s">
        <v>284</v>
      </c>
      <c r="C28" s="589"/>
      <c r="D28" s="589"/>
      <c r="E28" s="589"/>
      <c r="F28" s="589"/>
      <c r="G28" s="589"/>
      <c r="H28" s="589"/>
      <c r="I28" s="589"/>
      <c r="J28" s="589"/>
      <c r="K28" s="589"/>
      <c r="L28" s="589"/>
      <c r="M28" s="589"/>
      <c r="N28" s="589"/>
      <c r="O28" s="589"/>
      <c r="P28" s="589"/>
      <c r="Q28" s="590"/>
      <c r="R28" s="591">
        <v>3261</v>
      </c>
      <c r="S28" s="592"/>
      <c r="T28" s="592"/>
      <c r="U28" s="592"/>
      <c r="V28" s="592"/>
      <c r="W28" s="592"/>
      <c r="X28" s="592"/>
      <c r="Y28" s="593"/>
      <c r="Z28" s="594">
        <v>0.1</v>
      </c>
      <c r="AA28" s="594"/>
      <c r="AB28" s="594"/>
      <c r="AC28" s="594"/>
      <c r="AD28" s="595">
        <v>1409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491136</v>
      </c>
      <c r="CS28" s="592"/>
      <c r="CT28" s="592"/>
      <c r="CU28" s="592"/>
      <c r="CV28" s="592"/>
      <c r="CW28" s="592"/>
      <c r="CX28" s="592"/>
      <c r="CY28" s="593"/>
      <c r="CZ28" s="625">
        <v>10.7</v>
      </c>
      <c r="DA28" s="626"/>
      <c r="DB28" s="626"/>
      <c r="DC28" s="627"/>
      <c r="DD28" s="600">
        <v>491136</v>
      </c>
      <c r="DE28" s="592"/>
      <c r="DF28" s="592"/>
      <c r="DG28" s="592"/>
      <c r="DH28" s="592"/>
      <c r="DI28" s="592"/>
      <c r="DJ28" s="592"/>
      <c r="DK28" s="593"/>
      <c r="DL28" s="600">
        <v>491136</v>
      </c>
      <c r="DM28" s="592"/>
      <c r="DN28" s="592"/>
      <c r="DO28" s="592"/>
      <c r="DP28" s="592"/>
      <c r="DQ28" s="592"/>
      <c r="DR28" s="592"/>
      <c r="DS28" s="592"/>
      <c r="DT28" s="592"/>
      <c r="DU28" s="592"/>
      <c r="DV28" s="593"/>
      <c r="DW28" s="596">
        <v>14.1</v>
      </c>
      <c r="DX28" s="617"/>
      <c r="DY28" s="617"/>
      <c r="DZ28" s="617"/>
      <c r="EA28" s="617"/>
      <c r="EB28" s="617"/>
      <c r="EC28" s="618"/>
    </row>
    <row r="29" spans="2:133" ht="11.25" customHeight="1">
      <c r="B29" s="588" t="s">
        <v>286</v>
      </c>
      <c r="C29" s="589"/>
      <c r="D29" s="589"/>
      <c r="E29" s="589"/>
      <c r="F29" s="589"/>
      <c r="G29" s="589"/>
      <c r="H29" s="589"/>
      <c r="I29" s="589"/>
      <c r="J29" s="589"/>
      <c r="K29" s="589"/>
      <c r="L29" s="589"/>
      <c r="M29" s="589"/>
      <c r="N29" s="589"/>
      <c r="O29" s="589"/>
      <c r="P29" s="589"/>
      <c r="Q29" s="590"/>
      <c r="R29" s="591">
        <v>2358</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491136</v>
      </c>
      <c r="CS29" s="623"/>
      <c r="CT29" s="623"/>
      <c r="CU29" s="623"/>
      <c r="CV29" s="623"/>
      <c r="CW29" s="623"/>
      <c r="CX29" s="623"/>
      <c r="CY29" s="624"/>
      <c r="CZ29" s="625">
        <v>10.7</v>
      </c>
      <c r="DA29" s="626"/>
      <c r="DB29" s="626"/>
      <c r="DC29" s="627"/>
      <c r="DD29" s="600">
        <v>491136</v>
      </c>
      <c r="DE29" s="623"/>
      <c r="DF29" s="623"/>
      <c r="DG29" s="623"/>
      <c r="DH29" s="623"/>
      <c r="DI29" s="623"/>
      <c r="DJ29" s="623"/>
      <c r="DK29" s="624"/>
      <c r="DL29" s="600">
        <v>491136</v>
      </c>
      <c r="DM29" s="623"/>
      <c r="DN29" s="623"/>
      <c r="DO29" s="623"/>
      <c r="DP29" s="623"/>
      <c r="DQ29" s="623"/>
      <c r="DR29" s="623"/>
      <c r="DS29" s="623"/>
      <c r="DT29" s="623"/>
      <c r="DU29" s="623"/>
      <c r="DV29" s="624"/>
      <c r="DW29" s="596">
        <v>14.1</v>
      </c>
      <c r="DX29" s="617"/>
      <c r="DY29" s="617"/>
      <c r="DZ29" s="617"/>
      <c r="EA29" s="617"/>
      <c r="EB29" s="617"/>
      <c r="EC29" s="618"/>
    </row>
    <row r="30" spans="2:133" ht="11.25" customHeight="1">
      <c r="B30" s="588" t="s">
        <v>291</v>
      </c>
      <c r="C30" s="589"/>
      <c r="D30" s="589"/>
      <c r="E30" s="589"/>
      <c r="F30" s="589"/>
      <c r="G30" s="589"/>
      <c r="H30" s="589"/>
      <c r="I30" s="589"/>
      <c r="J30" s="589"/>
      <c r="K30" s="589"/>
      <c r="L30" s="589"/>
      <c r="M30" s="589"/>
      <c r="N30" s="589"/>
      <c r="O30" s="589"/>
      <c r="P30" s="589"/>
      <c r="Q30" s="590"/>
      <c r="R30" s="591">
        <v>52920</v>
      </c>
      <c r="S30" s="592"/>
      <c r="T30" s="592"/>
      <c r="U30" s="592"/>
      <c r="V30" s="592"/>
      <c r="W30" s="592"/>
      <c r="X30" s="592"/>
      <c r="Y30" s="593"/>
      <c r="Z30" s="594">
        <v>1</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98.4</v>
      </c>
      <c r="BH30" s="650"/>
      <c r="BI30" s="650"/>
      <c r="BJ30" s="650"/>
      <c r="BK30" s="650"/>
      <c r="BL30" s="650"/>
      <c r="BM30" s="586">
        <v>91.8</v>
      </c>
      <c r="BN30" s="650"/>
      <c r="BO30" s="650"/>
      <c r="BP30" s="650"/>
      <c r="BQ30" s="651"/>
      <c r="BR30" s="649">
        <v>98.1</v>
      </c>
      <c r="BS30" s="650"/>
      <c r="BT30" s="650"/>
      <c r="BU30" s="650"/>
      <c r="BV30" s="650"/>
      <c r="BW30" s="650"/>
      <c r="BX30" s="586">
        <v>91.2</v>
      </c>
      <c r="BY30" s="650"/>
      <c r="BZ30" s="650"/>
      <c r="CA30" s="650"/>
      <c r="CB30" s="651"/>
      <c r="CD30" s="654"/>
      <c r="CE30" s="655"/>
      <c r="CF30" s="605" t="s">
        <v>294</v>
      </c>
      <c r="CG30" s="606"/>
      <c r="CH30" s="606"/>
      <c r="CI30" s="606"/>
      <c r="CJ30" s="606"/>
      <c r="CK30" s="606"/>
      <c r="CL30" s="606"/>
      <c r="CM30" s="606"/>
      <c r="CN30" s="606"/>
      <c r="CO30" s="606"/>
      <c r="CP30" s="606"/>
      <c r="CQ30" s="607"/>
      <c r="CR30" s="591">
        <v>431447</v>
      </c>
      <c r="CS30" s="592"/>
      <c r="CT30" s="592"/>
      <c r="CU30" s="592"/>
      <c r="CV30" s="592"/>
      <c r="CW30" s="592"/>
      <c r="CX30" s="592"/>
      <c r="CY30" s="593"/>
      <c r="CZ30" s="625">
        <v>9.4</v>
      </c>
      <c r="DA30" s="626"/>
      <c r="DB30" s="626"/>
      <c r="DC30" s="627"/>
      <c r="DD30" s="600">
        <v>431447</v>
      </c>
      <c r="DE30" s="592"/>
      <c r="DF30" s="592"/>
      <c r="DG30" s="592"/>
      <c r="DH30" s="592"/>
      <c r="DI30" s="592"/>
      <c r="DJ30" s="592"/>
      <c r="DK30" s="593"/>
      <c r="DL30" s="600">
        <v>431447</v>
      </c>
      <c r="DM30" s="592"/>
      <c r="DN30" s="592"/>
      <c r="DO30" s="592"/>
      <c r="DP30" s="592"/>
      <c r="DQ30" s="592"/>
      <c r="DR30" s="592"/>
      <c r="DS30" s="592"/>
      <c r="DT30" s="592"/>
      <c r="DU30" s="592"/>
      <c r="DV30" s="593"/>
      <c r="DW30" s="596">
        <v>12.4</v>
      </c>
      <c r="DX30" s="617"/>
      <c r="DY30" s="617"/>
      <c r="DZ30" s="617"/>
      <c r="EA30" s="617"/>
      <c r="EB30" s="617"/>
      <c r="EC30" s="618"/>
    </row>
    <row r="31" spans="2:133" ht="11.25" customHeight="1">
      <c r="B31" s="588" t="s">
        <v>295</v>
      </c>
      <c r="C31" s="589"/>
      <c r="D31" s="589"/>
      <c r="E31" s="589"/>
      <c r="F31" s="589"/>
      <c r="G31" s="589"/>
      <c r="H31" s="589"/>
      <c r="I31" s="589"/>
      <c r="J31" s="589"/>
      <c r="K31" s="589"/>
      <c r="L31" s="589"/>
      <c r="M31" s="589"/>
      <c r="N31" s="589"/>
      <c r="O31" s="589"/>
      <c r="P31" s="589"/>
      <c r="Q31" s="590"/>
      <c r="R31" s="591">
        <v>613702</v>
      </c>
      <c r="S31" s="592"/>
      <c r="T31" s="592"/>
      <c r="U31" s="592"/>
      <c r="V31" s="592"/>
      <c r="W31" s="592"/>
      <c r="X31" s="592"/>
      <c r="Y31" s="593"/>
      <c r="Z31" s="594">
        <v>11.7</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98.1</v>
      </c>
      <c r="BH31" s="623"/>
      <c r="BI31" s="623"/>
      <c r="BJ31" s="623"/>
      <c r="BK31" s="623"/>
      <c r="BL31" s="623"/>
      <c r="BM31" s="597">
        <v>91.7</v>
      </c>
      <c r="BN31" s="647"/>
      <c r="BO31" s="647"/>
      <c r="BP31" s="647"/>
      <c r="BQ31" s="648"/>
      <c r="BR31" s="646">
        <v>97.9</v>
      </c>
      <c r="BS31" s="623"/>
      <c r="BT31" s="623"/>
      <c r="BU31" s="623"/>
      <c r="BV31" s="623"/>
      <c r="BW31" s="623"/>
      <c r="BX31" s="597">
        <v>91.6</v>
      </c>
      <c r="BY31" s="647"/>
      <c r="BZ31" s="647"/>
      <c r="CA31" s="647"/>
      <c r="CB31" s="648"/>
      <c r="CD31" s="654"/>
      <c r="CE31" s="655"/>
      <c r="CF31" s="605" t="s">
        <v>298</v>
      </c>
      <c r="CG31" s="606"/>
      <c r="CH31" s="606"/>
      <c r="CI31" s="606"/>
      <c r="CJ31" s="606"/>
      <c r="CK31" s="606"/>
      <c r="CL31" s="606"/>
      <c r="CM31" s="606"/>
      <c r="CN31" s="606"/>
      <c r="CO31" s="606"/>
      <c r="CP31" s="606"/>
      <c r="CQ31" s="607"/>
      <c r="CR31" s="591">
        <v>59689</v>
      </c>
      <c r="CS31" s="623"/>
      <c r="CT31" s="623"/>
      <c r="CU31" s="623"/>
      <c r="CV31" s="623"/>
      <c r="CW31" s="623"/>
      <c r="CX31" s="623"/>
      <c r="CY31" s="624"/>
      <c r="CZ31" s="625">
        <v>1.3</v>
      </c>
      <c r="DA31" s="626"/>
      <c r="DB31" s="626"/>
      <c r="DC31" s="627"/>
      <c r="DD31" s="600">
        <v>59689</v>
      </c>
      <c r="DE31" s="623"/>
      <c r="DF31" s="623"/>
      <c r="DG31" s="623"/>
      <c r="DH31" s="623"/>
      <c r="DI31" s="623"/>
      <c r="DJ31" s="623"/>
      <c r="DK31" s="624"/>
      <c r="DL31" s="600">
        <v>59689</v>
      </c>
      <c r="DM31" s="623"/>
      <c r="DN31" s="623"/>
      <c r="DO31" s="623"/>
      <c r="DP31" s="623"/>
      <c r="DQ31" s="623"/>
      <c r="DR31" s="623"/>
      <c r="DS31" s="623"/>
      <c r="DT31" s="623"/>
      <c r="DU31" s="623"/>
      <c r="DV31" s="624"/>
      <c r="DW31" s="596">
        <v>1.7</v>
      </c>
      <c r="DX31" s="617"/>
      <c r="DY31" s="617"/>
      <c r="DZ31" s="617"/>
      <c r="EA31" s="617"/>
      <c r="EB31" s="617"/>
      <c r="EC31" s="618"/>
    </row>
    <row r="32" spans="2:133" ht="11.25" customHeight="1">
      <c r="B32" s="588" t="s">
        <v>299</v>
      </c>
      <c r="C32" s="589"/>
      <c r="D32" s="589"/>
      <c r="E32" s="589"/>
      <c r="F32" s="589"/>
      <c r="G32" s="589"/>
      <c r="H32" s="589"/>
      <c r="I32" s="589"/>
      <c r="J32" s="589"/>
      <c r="K32" s="589"/>
      <c r="L32" s="589"/>
      <c r="M32" s="589"/>
      <c r="N32" s="589"/>
      <c r="O32" s="589"/>
      <c r="P32" s="589"/>
      <c r="Q32" s="590"/>
      <c r="R32" s="591">
        <v>73902</v>
      </c>
      <c r="S32" s="592"/>
      <c r="T32" s="592"/>
      <c r="U32" s="592"/>
      <c r="V32" s="592"/>
      <c r="W32" s="592"/>
      <c r="X32" s="592"/>
      <c r="Y32" s="593"/>
      <c r="Z32" s="594">
        <v>1.4</v>
      </c>
      <c r="AA32" s="594"/>
      <c r="AB32" s="594"/>
      <c r="AC32" s="594"/>
      <c r="AD32" s="595">
        <v>13876</v>
      </c>
      <c r="AE32" s="595"/>
      <c r="AF32" s="595"/>
      <c r="AG32" s="595"/>
      <c r="AH32" s="595"/>
      <c r="AI32" s="595"/>
      <c r="AJ32" s="595"/>
      <c r="AK32" s="595"/>
      <c r="AL32" s="596">
        <v>0.4</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98.4</v>
      </c>
      <c r="BH32" s="659"/>
      <c r="BI32" s="659"/>
      <c r="BJ32" s="659"/>
      <c r="BK32" s="659"/>
      <c r="BL32" s="659"/>
      <c r="BM32" s="660">
        <v>91.1</v>
      </c>
      <c r="BN32" s="659"/>
      <c r="BO32" s="659"/>
      <c r="BP32" s="659"/>
      <c r="BQ32" s="661"/>
      <c r="BR32" s="658">
        <v>98.1</v>
      </c>
      <c r="BS32" s="659"/>
      <c r="BT32" s="659"/>
      <c r="BU32" s="659"/>
      <c r="BV32" s="659"/>
      <c r="BW32" s="659"/>
      <c r="BX32" s="660">
        <v>89.9</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17"/>
      <c r="DY32" s="617"/>
      <c r="DZ32" s="617"/>
      <c r="EA32" s="617"/>
      <c r="EB32" s="617"/>
      <c r="EC32" s="618"/>
    </row>
    <row r="33" spans="2:133" ht="11.25" customHeight="1">
      <c r="B33" s="588" t="s">
        <v>302</v>
      </c>
      <c r="C33" s="589"/>
      <c r="D33" s="589"/>
      <c r="E33" s="589"/>
      <c r="F33" s="589"/>
      <c r="G33" s="589"/>
      <c r="H33" s="589"/>
      <c r="I33" s="589"/>
      <c r="J33" s="589"/>
      <c r="K33" s="589"/>
      <c r="L33" s="589"/>
      <c r="M33" s="589"/>
      <c r="N33" s="589"/>
      <c r="O33" s="589"/>
      <c r="P33" s="589"/>
      <c r="Q33" s="590"/>
      <c r="R33" s="591">
        <v>139300</v>
      </c>
      <c r="S33" s="592"/>
      <c r="T33" s="592"/>
      <c r="U33" s="592"/>
      <c r="V33" s="592"/>
      <c r="W33" s="592"/>
      <c r="X33" s="592"/>
      <c r="Y33" s="593"/>
      <c r="Z33" s="594">
        <v>2.7</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2005625</v>
      </c>
      <c r="CS33" s="623"/>
      <c r="CT33" s="623"/>
      <c r="CU33" s="623"/>
      <c r="CV33" s="623"/>
      <c r="CW33" s="623"/>
      <c r="CX33" s="623"/>
      <c r="CY33" s="624"/>
      <c r="CZ33" s="625">
        <v>43.7</v>
      </c>
      <c r="DA33" s="626"/>
      <c r="DB33" s="626"/>
      <c r="DC33" s="627"/>
      <c r="DD33" s="600">
        <v>1719331</v>
      </c>
      <c r="DE33" s="623"/>
      <c r="DF33" s="623"/>
      <c r="DG33" s="623"/>
      <c r="DH33" s="623"/>
      <c r="DI33" s="623"/>
      <c r="DJ33" s="623"/>
      <c r="DK33" s="624"/>
      <c r="DL33" s="600">
        <v>1413423</v>
      </c>
      <c r="DM33" s="623"/>
      <c r="DN33" s="623"/>
      <c r="DO33" s="623"/>
      <c r="DP33" s="623"/>
      <c r="DQ33" s="623"/>
      <c r="DR33" s="623"/>
      <c r="DS33" s="623"/>
      <c r="DT33" s="623"/>
      <c r="DU33" s="623"/>
      <c r="DV33" s="624"/>
      <c r="DW33" s="596">
        <v>40.6</v>
      </c>
      <c r="DX33" s="617"/>
      <c r="DY33" s="617"/>
      <c r="DZ33" s="617"/>
      <c r="EA33" s="617"/>
      <c r="EB33" s="617"/>
      <c r="EC33" s="618"/>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477525</v>
      </c>
      <c r="CS34" s="592"/>
      <c r="CT34" s="592"/>
      <c r="CU34" s="592"/>
      <c r="CV34" s="592"/>
      <c r="CW34" s="592"/>
      <c r="CX34" s="592"/>
      <c r="CY34" s="593"/>
      <c r="CZ34" s="625">
        <v>10.4</v>
      </c>
      <c r="DA34" s="626"/>
      <c r="DB34" s="626"/>
      <c r="DC34" s="627"/>
      <c r="DD34" s="600">
        <v>361570</v>
      </c>
      <c r="DE34" s="592"/>
      <c r="DF34" s="592"/>
      <c r="DG34" s="592"/>
      <c r="DH34" s="592"/>
      <c r="DI34" s="592"/>
      <c r="DJ34" s="592"/>
      <c r="DK34" s="593"/>
      <c r="DL34" s="600">
        <v>356857</v>
      </c>
      <c r="DM34" s="592"/>
      <c r="DN34" s="592"/>
      <c r="DO34" s="592"/>
      <c r="DP34" s="592"/>
      <c r="DQ34" s="592"/>
      <c r="DR34" s="592"/>
      <c r="DS34" s="592"/>
      <c r="DT34" s="592"/>
      <c r="DU34" s="592"/>
      <c r="DV34" s="593"/>
      <c r="DW34" s="596">
        <v>10.3</v>
      </c>
      <c r="DX34" s="617"/>
      <c r="DY34" s="617"/>
      <c r="DZ34" s="617"/>
      <c r="EA34" s="617"/>
      <c r="EB34" s="617"/>
      <c r="EC34" s="618"/>
    </row>
    <row r="35" spans="2:133" ht="11.25" customHeight="1">
      <c r="B35" s="588" t="s">
        <v>308</v>
      </c>
      <c r="C35" s="589"/>
      <c r="D35" s="589"/>
      <c r="E35" s="589"/>
      <c r="F35" s="589"/>
      <c r="G35" s="589"/>
      <c r="H35" s="589"/>
      <c r="I35" s="589"/>
      <c r="J35" s="589"/>
      <c r="K35" s="589"/>
      <c r="L35" s="589"/>
      <c r="M35" s="589"/>
      <c r="N35" s="589"/>
      <c r="O35" s="589"/>
      <c r="P35" s="589"/>
      <c r="Q35" s="590"/>
      <c r="R35" s="591">
        <v>100000</v>
      </c>
      <c r="S35" s="592"/>
      <c r="T35" s="592"/>
      <c r="U35" s="592"/>
      <c r="V35" s="592"/>
      <c r="W35" s="592"/>
      <c r="X35" s="592"/>
      <c r="Y35" s="593"/>
      <c r="Z35" s="594">
        <v>1.9</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693678</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125988</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9729</v>
      </c>
      <c r="CS35" s="623"/>
      <c r="CT35" s="623"/>
      <c r="CU35" s="623"/>
      <c r="CV35" s="623"/>
      <c r="CW35" s="623"/>
      <c r="CX35" s="623"/>
      <c r="CY35" s="624"/>
      <c r="CZ35" s="625">
        <v>0.2</v>
      </c>
      <c r="DA35" s="626"/>
      <c r="DB35" s="626"/>
      <c r="DC35" s="627"/>
      <c r="DD35" s="600">
        <v>9097</v>
      </c>
      <c r="DE35" s="623"/>
      <c r="DF35" s="623"/>
      <c r="DG35" s="623"/>
      <c r="DH35" s="623"/>
      <c r="DI35" s="623"/>
      <c r="DJ35" s="623"/>
      <c r="DK35" s="624"/>
      <c r="DL35" s="600">
        <v>9097</v>
      </c>
      <c r="DM35" s="623"/>
      <c r="DN35" s="623"/>
      <c r="DO35" s="623"/>
      <c r="DP35" s="623"/>
      <c r="DQ35" s="623"/>
      <c r="DR35" s="623"/>
      <c r="DS35" s="623"/>
      <c r="DT35" s="623"/>
      <c r="DU35" s="623"/>
      <c r="DV35" s="624"/>
      <c r="DW35" s="596">
        <v>0.3</v>
      </c>
      <c r="DX35" s="617"/>
      <c r="DY35" s="617"/>
      <c r="DZ35" s="617"/>
      <c r="EA35" s="617"/>
      <c r="EB35" s="617"/>
      <c r="EC35" s="618"/>
    </row>
    <row r="36" spans="2:133" ht="11.25" customHeight="1">
      <c r="B36" s="634" t="s">
        <v>312</v>
      </c>
      <c r="C36" s="635"/>
      <c r="D36" s="635"/>
      <c r="E36" s="635"/>
      <c r="F36" s="635"/>
      <c r="G36" s="635"/>
      <c r="H36" s="635"/>
      <c r="I36" s="635"/>
      <c r="J36" s="635"/>
      <c r="K36" s="635"/>
      <c r="L36" s="635"/>
      <c r="M36" s="635"/>
      <c r="N36" s="635"/>
      <c r="O36" s="635"/>
      <c r="P36" s="635"/>
      <c r="Q36" s="636"/>
      <c r="R36" s="663">
        <v>5241606</v>
      </c>
      <c r="S36" s="664"/>
      <c r="T36" s="664"/>
      <c r="U36" s="664"/>
      <c r="V36" s="664"/>
      <c r="W36" s="664"/>
      <c r="X36" s="664"/>
      <c r="Y36" s="665"/>
      <c r="Z36" s="666">
        <v>100</v>
      </c>
      <c r="AA36" s="666"/>
      <c r="AB36" s="666"/>
      <c r="AC36" s="666"/>
      <c r="AD36" s="667">
        <v>3380453</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182660</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105635</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857440</v>
      </c>
      <c r="CS36" s="592"/>
      <c r="CT36" s="592"/>
      <c r="CU36" s="592"/>
      <c r="CV36" s="592"/>
      <c r="CW36" s="592"/>
      <c r="CX36" s="592"/>
      <c r="CY36" s="593"/>
      <c r="CZ36" s="625">
        <v>18.7</v>
      </c>
      <c r="DA36" s="626"/>
      <c r="DB36" s="626"/>
      <c r="DC36" s="627"/>
      <c r="DD36" s="600">
        <v>807051</v>
      </c>
      <c r="DE36" s="592"/>
      <c r="DF36" s="592"/>
      <c r="DG36" s="592"/>
      <c r="DH36" s="592"/>
      <c r="DI36" s="592"/>
      <c r="DJ36" s="592"/>
      <c r="DK36" s="593"/>
      <c r="DL36" s="600">
        <v>669331</v>
      </c>
      <c r="DM36" s="592"/>
      <c r="DN36" s="592"/>
      <c r="DO36" s="592"/>
      <c r="DP36" s="592"/>
      <c r="DQ36" s="592"/>
      <c r="DR36" s="592"/>
      <c r="DS36" s="592"/>
      <c r="DT36" s="592"/>
      <c r="DU36" s="592"/>
      <c r="DV36" s="593"/>
      <c r="DW36" s="596">
        <v>19.2</v>
      </c>
      <c r="DX36" s="617"/>
      <c r="DY36" s="617"/>
      <c r="DZ36" s="617"/>
      <c r="EA36" s="617"/>
      <c r="EB36" s="617"/>
      <c r="EC36" s="618"/>
    </row>
    <row r="37" spans="2:133" ht="11.25" customHeight="1">
      <c r="AQ37" s="670" t="s">
        <v>316</v>
      </c>
      <c r="AR37" s="671"/>
      <c r="AS37" s="671"/>
      <c r="AT37" s="671"/>
      <c r="AU37" s="671"/>
      <c r="AV37" s="671"/>
      <c r="AW37" s="671"/>
      <c r="AX37" s="671"/>
      <c r="AY37" s="672"/>
      <c r="AZ37" s="591">
        <v>55749</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2799</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412209</v>
      </c>
      <c r="CS37" s="623"/>
      <c r="CT37" s="623"/>
      <c r="CU37" s="623"/>
      <c r="CV37" s="623"/>
      <c r="CW37" s="623"/>
      <c r="CX37" s="623"/>
      <c r="CY37" s="624"/>
      <c r="CZ37" s="625">
        <v>9</v>
      </c>
      <c r="DA37" s="626"/>
      <c r="DB37" s="626"/>
      <c r="DC37" s="627"/>
      <c r="DD37" s="600">
        <v>412209</v>
      </c>
      <c r="DE37" s="623"/>
      <c r="DF37" s="623"/>
      <c r="DG37" s="623"/>
      <c r="DH37" s="623"/>
      <c r="DI37" s="623"/>
      <c r="DJ37" s="623"/>
      <c r="DK37" s="624"/>
      <c r="DL37" s="600">
        <v>361117</v>
      </c>
      <c r="DM37" s="623"/>
      <c r="DN37" s="623"/>
      <c r="DO37" s="623"/>
      <c r="DP37" s="623"/>
      <c r="DQ37" s="623"/>
      <c r="DR37" s="623"/>
      <c r="DS37" s="623"/>
      <c r="DT37" s="623"/>
      <c r="DU37" s="623"/>
      <c r="DV37" s="624"/>
      <c r="DW37" s="596">
        <v>10.4</v>
      </c>
      <c r="DX37" s="617"/>
      <c r="DY37" s="617"/>
      <c r="DZ37" s="617"/>
      <c r="EA37" s="617"/>
      <c r="EB37" s="617"/>
      <c r="EC37" s="618"/>
    </row>
    <row r="38" spans="2:133" ht="11.25" customHeight="1">
      <c r="AQ38" s="670" t="s">
        <v>319</v>
      </c>
      <c r="AR38" s="671"/>
      <c r="AS38" s="671"/>
      <c r="AT38" s="671"/>
      <c r="AU38" s="671"/>
      <c r="AV38" s="671"/>
      <c r="AW38" s="671"/>
      <c r="AX38" s="671"/>
      <c r="AY38" s="672"/>
      <c r="AZ38" s="591">
        <v>5452</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5429</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455269</v>
      </c>
      <c r="CS38" s="592"/>
      <c r="CT38" s="592"/>
      <c r="CU38" s="592"/>
      <c r="CV38" s="592"/>
      <c r="CW38" s="592"/>
      <c r="CX38" s="592"/>
      <c r="CY38" s="593"/>
      <c r="CZ38" s="625">
        <v>9.9</v>
      </c>
      <c r="DA38" s="626"/>
      <c r="DB38" s="626"/>
      <c r="DC38" s="627"/>
      <c r="DD38" s="600">
        <v>389954</v>
      </c>
      <c r="DE38" s="592"/>
      <c r="DF38" s="592"/>
      <c r="DG38" s="592"/>
      <c r="DH38" s="592"/>
      <c r="DI38" s="592"/>
      <c r="DJ38" s="592"/>
      <c r="DK38" s="593"/>
      <c r="DL38" s="600">
        <v>378138</v>
      </c>
      <c r="DM38" s="592"/>
      <c r="DN38" s="592"/>
      <c r="DO38" s="592"/>
      <c r="DP38" s="592"/>
      <c r="DQ38" s="592"/>
      <c r="DR38" s="592"/>
      <c r="DS38" s="592"/>
      <c r="DT38" s="592"/>
      <c r="DU38" s="592"/>
      <c r="DV38" s="593"/>
      <c r="DW38" s="596">
        <v>10.9</v>
      </c>
      <c r="DX38" s="617"/>
      <c r="DY38" s="617"/>
      <c r="DZ38" s="617"/>
      <c r="EA38" s="617"/>
      <c r="EB38" s="617"/>
      <c r="EC38" s="618"/>
    </row>
    <row r="39" spans="2:133" ht="11.25" customHeight="1">
      <c r="AQ39" s="670" t="s">
        <v>322</v>
      </c>
      <c r="AR39" s="671"/>
      <c r="AS39" s="671"/>
      <c r="AT39" s="671"/>
      <c r="AU39" s="671"/>
      <c r="AV39" s="671"/>
      <c r="AW39" s="671"/>
      <c r="AX39" s="671"/>
      <c r="AY39" s="672"/>
      <c r="AZ39" s="591" t="s">
        <v>323</v>
      </c>
      <c r="BA39" s="592"/>
      <c r="BB39" s="592"/>
      <c r="BC39" s="592"/>
      <c r="BD39" s="623"/>
      <c r="BE39" s="623"/>
      <c r="BF39" s="648"/>
      <c r="BG39" s="676" t="s">
        <v>324</v>
      </c>
      <c r="BH39" s="677"/>
      <c r="BI39" s="677"/>
      <c r="BJ39" s="677"/>
      <c r="BK39" s="677"/>
      <c r="BL39" s="187"/>
      <c r="BM39" s="606" t="s">
        <v>325</v>
      </c>
      <c r="BN39" s="606"/>
      <c r="BO39" s="606"/>
      <c r="BP39" s="606"/>
      <c r="BQ39" s="606"/>
      <c r="BR39" s="606"/>
      <c r="BS39" s="606"/>
      <c r="BT39" s="606"/>
      <c r="BU39" s="607"/>
      <c r="BV39" s="591">
        <v>107</v>
      </c>
      <c r="BW39" s="592"/>
      <c r="BX39" s="592"/>
      <c r="BY39" s="592"/>
      <c r="BZ39" s="592"/>
      <c r="CA39" s="592"/>
      <c r="CB39" s="601"/>
      <c r="CD39" s="605" t="s">
        <v>326</v>
      </c>
      <c r="CE39" s="606"/>
      <c r="CF39" s="606"/>
      <c r="CG39" s="606"/>
      <c r="CH39" s="606"/>
      <c r="CI39" s="606"/>
      <c r="CJ39" s="606"/>
      <c r="CK39" s="606"/>
      <c r="CL39" s="606"/>
      <c r="CM39" s="606"/>
      <c r="CN39" s="606"/>
      <c r="CO39" s="606"/>
      <c r="CP39" s="606"/>
      <c r="CQ39" s="607"/>
      <c r="CR39" s="591">
        <v>122004</v>
      </c>
      <c r="CS39" s="623"/>
      <c r="CT39" s="623"/>
      <c r="CU39" s="623"/>
      <c r="CV39" s="623"/>
      <c r="CW39" s="623"/>
      <c r="CX39" s="623"/>
      <c r="CY39" s="624"/>
      <c r="CZ39" s="625">
        <v>2.7</v>
      </c>
      <c r="DA39" s="626"/>
      <c r="DB39" s="626"/>
      <c r="DC39" s="627"/>
      <c r="DD39" s="600">
        <v>103001</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119541</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98</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83658</v>
      </c>
      <c r="CS40" s="592"/>
      <c r="CT40" s="592"/>
      <c r="CU40" s="592"/>
      <c r="CV40" s="592"/>
      <c r="CW40" s="592"/>
      <c r="CX40" s="592"/>
      <c r="CY40" s="593"/>
      <c r="CZ40" s="625">
        <v>1.8</v>
      </c>
      <c r="DA40" s="626"/>
      <c r="DB40" s="626"/>
      <c r="DC40" s="627"/>
      <c r="DD40" s="600">
        <v>48658</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330276</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235</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626604</v>
      </c>
      <c r="CS42" s="592"/>
      <c r="CT42" s="592"/>
      <c r="CU42" s="592"/>
      <c r="CV42" s="592"/>
      <c r="CW42" s="592"/>
      <c r="CX42" s="592"/>
      <c r="CY42" s="593"/>
      <c r="CZ42" s="625">
        <v>13.6</v>
      </c>
      <c r="DA42" s="674"/>
      <c r="DB42" s="674"/>
      <c r="DC42" s="675"/>
      <c r="DD42" s="600">
        <v>469837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82089</v>
      </c>
      <c r="CS43" s="623"/>
      <c r="CT43" s="623"/>
      <c r="CU43" s="623"/>
      <c r="CV43" s="623"/>
      <c r="CW43" s="623"/>
      <c r="CX43" s="623"/>
      <c r="CY43" s="624"/>
      <c r="CZ43" s="625">
        <v>1.8</v>
      </c>
      <c r="DA43" s="626"/>
      <c r="DB43" s="626"/>
      <c r="DC43" s="627"/>
      <c r="DD43" s="600">
        <v>82089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626596</v>
      </c>
      <c r="CS44" s="592"/>
      <c r="CT44" s="592"/>
      <c r="CU44" s="592"/>
      <c r="CV44" s="592"/>
      <c r="CW44" s="592"/>
      <c r="CX44" s="592"/>
      <c r="CY44" s="593"/>
      <c r="CZ44" s="625">
        <v>13.6</v>
      </c>
      <c r="DA44" s="674"/>
      <c r="DB44" s="674"/>
      <c r="DC44" s="675"/>
      <c r="DD44" s="600">
        <v>469829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167283</v>
      </c>
      <c r="CS45" s="623"/>
      <c r="CT45" s="623"/>
      <c r="CU45" s="623"/>
      <c r="CV45" s="623"/>
      <c r="CW45" s="623"/>
      <c r="CX45" s="623"/>
      <c r="CY45" s="624"/>
      <c r="CZ45" s="625">
        <v>3.6</v>
      </c>
      <c r="DA45" s="626"/>
      <c r="DB45" s="626"/>
      <c r="DC45" s="627"/>
      <c r="DD45" s="600">
        <v>91803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414104</v>
      </c>
      <c r="CS46" s="592"/>
      <c r="CT46" s="592"/>
      <c r="CU46" s="592"/>
      <c r="CV46" s="592"/>
      <c r="CW46" s="592"/>
      <c r="CX46" s="592"/>
      <c r="CY46" s="593"/>
      <c r="CZ46" s="625">
        <v>9</v>
      </c>
      <c r="DA46" s="674"/>
      <c r="DB46" s="674"/>
      <c r="DC46" s="675"/>
      <c r="DD46" s="600">
        <v>332817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8</v>
      </c>
      <c r="CS47" s="623"/>
      <c r="CT47" s="623"/>
      <c r="CU47" s="623"/>
      <c r="CV47" s="623"/>
      <c r="CW47" s="623"/>
      <c r="CX47" s="623"/>
      <c r="CY47" s="624"/>
      <c r="CZ47" s="625">
        <v>0</v>
      </c>
      <c r="DA47" s="626"/>
      <c r="DB47" s="626"/>
      <c r="DC47" s="627"/>
      <c r="DD47" s="600">
        <v>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4593612</v>
      </c>
      <c r="CS49" s="659"/>
      <c r="CT49" s="659"/>
      <c r="CU49" s="659"/>
      <c r="CV49" s="659"/>
      <c r="CW49" s="659"/>
      <c r="CX49" s="659"/>
      <c r="CY49" s="686"/>
      <c r="CZ49" s="687">
        <v>100</v>
      </c>
      <c r="DA49" s="688"/>
      <c r="DB49" s="688"/>
      <c r="DC49" s="689"/>
      <c r="DD49" s="690">
        <v>3662200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5324</v>
      </c>
      <c r="R7" s="721"/>
      <c r="S7" s="721"/>
      <c r="T7" s="721"/>
      <c r="U7" s="721"/>
      <c r="V7" s="721">
        <v>4676</v>
      </c>
      <c r="W7" s="721"/>
      <c r="X7" s="721"/>
      <c r="Y7" s="721"/>
      <c r="Z7" s="721"/>
      <c r="AA7" s="721">
        <v>648</v>
      </c>
      <c r="AB7" s="721"/>
      <c r="AC7" s="721"/>
      <c r="AD7" s="721"/>
      <c r="AE7" s="722"/>
      <c r="AF7" s="723">
        <v>644</v>
      </c>
      <c r="AG7" s="724"/>
      <c r="AH7" s="724"/>
      <c r="AI7" s="724"/>
      <c r="AJ7" s="725"/>
      <c r="AK7" s="760">
        <v>53</v>
      </c>
      <c r="AL7" s="761"/>
      <c r="AM7" s="761"/>
      <c r="AN7" s="761"/>
      <c r="AO7" s="761"/>
      <c r="AP7" s="761">
        <v>4004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5324</v>
      </c>
      <c r="R23" s="780"/>
      <c r="S23" s="780"/>
      <c r="T23" s="780"/>
      <c r="U23" s="780"/>
      <c r="V23" s="780">
        <v>4676</v>
      </c>
      <c r="W23" s="780"/>
      <c r="X23" s="780"/>
      <c r="Y23" s="780"/>
      <c r="Z23" s="780"/>
      <c r="AA23" s="780">
        <v>648</v>
      </c>
      <c r="AB23" s="780"/>
      <c r="AC23" s="780"/>
      <c r="AD23" s="780"/>
      <c r="AE23" s="781"/>
      <c r="AF23" s="782">
        <v>644</v>
      </c>
      <c r="AG23" s="780"/>
      <c r="AH23" s="780"/>
      <c r="AI23" s="780"/>
      <c r="AJ23" s="783"/>
      <c r="AK23" s="784"/>
      <c r="AL23" s="785"/>
      <c r="AM23" s="785"/>
      <c r="AN23" s="785"/>
      <c r="AO23" s="785"/>
      <c r="AP23" s="780">
        <v>4004</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2225</v>
      </c>
      <c r="R28" s="809"/>
      <c r="S28" s="809"/>
      <c r="T28" s="809"/>
      <c r="U28" s="809"/>
      <c r="V28" s="809">
        <v>2099</v>
      </c>
      <c r="W28" s="809"/>
      <c r="X28" s="809"/>
      <c r="Y28" s="809"/>
      <c r="Z28" s="809"/>
      <c r="AA28" s="809">
        <v>126</v>
      </c>
      <c r="AB28" s="809"/>
      <c r="AC28" s="809"/>
      <c r="AD28" s="809"/>
      <c r="AE28" s="810"/>
      <c r="AF28" s="811">
        <v>126</v>
      </c>
      <c r="AG28" s="809"/>
      <c r="AH28" s="809"/>
      <c r="AI28" s="809"/>
      <c r="AJ28" s="812"/>
      <c r="AK28" s="813">
        <v>189</v>
      </c>
      <c r="AL28" s="804"/>
      <c r="AM28" s="804"/>
      <c r="AN28" s="804"/>
      <c r="AO28" s="804"/>
      <c r="AP28" s="804" t="s">
        <v>533</v>
      </c>
      <c r="AQ28" s="804"/>
      <c r="AR28" s="804"/>
      <c r="AS28" s="804"/>
      <c r="AT28" s="804"/>
      <c r="AU28" s="804" t="s">
        <v>534</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106</v>
      </c>
      <c r="R29" s="745"/>
      <c r="S29" s="745"/>
      <c r="T29" s="745"/>
      <c r="U29" s="745"/>
      <c r="V29" s="745">
        <v>105</v>
      </c>
      <c r="W29" s="745"/>
      <c r="X29" s="745"/>
      <c r="Y29" s="745"/>
      <c r="Z29" s="745"/>
      <c r="AA29" s="745">
        <v>1</v>
      </c>
      <c r="AB29" s="745"/>
      <c r="AC29" s="745"/>
      <c r="AD29" s="745"/>
      <c r="AE29" s="746"/>
      <c r="AF29" s="747">
        <v>1</v>
      </c>
      <c r="AG29" s="748"/>
      <c r="AH29" s="748"/>
      <c r="AI29" s="748"/>
      <c r="AJ29" s="749"/>
      <c r="AK29" s="816">
        <v>32</v>
      </c>
      <c r="AL29" s="817"/>
      <c r="AM29" s="817"/>
      <c r="AN29" s="817"/>
      <c r="AO29" s="817"/>
      <c r="AP29" s="817" t="s">
        <v>534</v>
      </c>
      <c r="AQ29" s="817"/>
      <c r="AR29" s="817"/>
      <c r="AS29" s="817"/>
      <c r="AT29" s="817"/>
      <c r="AU29" s="817" t="s">
        <v>534</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29</v>
      </c>
      <c r="R30" s="745"/>
      <c r="S30" s="745"/>
      <c r="T30" s="745"/>
      <c r="U30" s="745"/>
      <c r="V30" s="745">
        <v>15</v>
      </c>
      <c r="W30" s="745"/>
      <c r="X30" s="745"/>
      <c r="Y30" s="745"/>
      <c r="Z30" s="745"/>
      <c r="AA30" s="745">
        <v>14</v>
      </c>
      <c r="AB30" s="745"/>
      <c r="AC30" s="745"/>
      <c r="AD30" s="745"/>
      <c r="AE30" s="746"/>
      <c r="AF30" s="747">
        <v>14</v>
      </c>
      <c r="AG30" s="748"/>
      <c r="AH30" s="748"/>
      <c r="AI30" s="748"/>
      <c r="AJ30" s="749"/>
      <c r="AK30" s="816">
        <v>5</v>
      </c>
      <c r="AL30" s="817"/>
      <c r="AM30" s="817"/>
      <c r="AN30" s="817"/>
      <c r="AO30" s="817"/>
      <c r="AP30" s="817" t="s">
        <v>534</v>
      </c>
      <c r="AQ30" s="817"/>
      <c r="AR30" s="817"/>
      <c r="AS30" s="817"/>
      <c r="AT30" s="817"/>
      <c r="AU30" s="817" t="s">
        <v>534</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1125</v>
      </c>
      <c r="R31" s="745"/>
      <c r="S31" s="745"/>
      <c r="T31" s="745"/>
      <c r="U31" s="745"/>
      <c r="V31" s="745">
        <v>1077</v>
      </c>
      <c r="W31" s="745"/>
      <c r="X31" s="745"/>
      <c r="Y31" s="745"/>
      <c r="Z31" s="745"/>
      <c r="AA31" s="745">
        <v>48</v>
      </c>
      <c r="AB31" s="745"/>
      <c r="AC31" s="745"/>
      <c r="AD31" s="745"/>
      <c r="AE31" s="746"/>
      <c r="AF31" s="747">
        <v>48</v>
      </c>
      <c r="AG31" s="748"/>
      <c r="AH31" s="748"/>
      <c r="AI31" s="748"/>
      <c r="AJ31" s="749"/>
      <c r="AK31" s="816">
        <v>174</v>
      </c>
      <c r="AL31" s="817"/>
      <c r="AM31" s="817"/>
      <c r="AN31" s="817"/>
      <c r="AO31" s="817"/>
      <c r="AP31" s="817" t="s">
        <v>534</v>
      </c>
      <c r="AQ31" s="817"/>
      <c r="AR31" s="817"/>
      <c r="AS31" s="817"/>
      <c r="AT31" s="817"/>
      <c r="AU31" s="817" t="s">
        <v>534</v>
      </c>
      <c r="AV31" s="817"/>
      <c r="AW31" s="817"/>
      <c r="AX31" s="817"/>
      <c r="AY31" s="817"/>
      <c r="AZ31" s="818" t="s">
        <v>534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406</v>
      </c>
      <c r="R32" s="745"/>
      <c r="S32" s="745"/>
      <c r="T32" s="745"/>
      <c r="U32" s="745"/>
      <c r="V32" s="745">
        <v>366</v>
      </c>
      <c r="W32" s="745"/>
      <c r="X32" s="745"/>
      <c r="Y32" s="745"/>
      <c r="Z32" s="745"/>
      <c r="AA32" s="745">
        <v>40</v>
      </c>
      <c r="AB32" s="745"/>
      <c r="AC32" s="745"/>
      <c r="AD32" s="745"/>
      <c r="AE32" s="746"/>
      <c r="AF32" s="747">
        <v>337</v>
      </c>
      <c r="AG32" s="748"/>
      <c r="AH32" s="748"/>
      <c r="AI32" s="748"/>
      <c r="AJ32" s="749"/>
      <c r="AK32" s="816">
        <v>55</v>
      </c>
      <c r="AL32" s="817"/>
      <c r="AM32" s="817"/>
      <c r="AN32" s="817"/>
      <c r="AO32" s="817"/>
      <c r="AP32" s="817">
        <v>132</v>
      </c>
      <c r="AQ32" s="817"/>
      <c r="AR32" s="817"/>
      <c r="AS32" s="817"/>
      <c r="AT32" s="817"/>
      <c r="AU32" s="817">
        <v>21</v>
      </c>
      <c r="AV32" s="817"/>
      <c r="AW32" s="817"/>
      <c r="AX32" s="817"/>
      <c r="AY32" s="817"/>
      <c r="AZ32" s="818" t="s">
        <v>534</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1007</v>
      </c>
      <c r="R33" s="745"/>
      <c r="S33" s="745"/>
      <c r="T33" s="745"/>
      <c r="U33" s="745"/>
      <c r="V33" s="745">
        <v>980</v>
      </c>
      <c r="W33" s="745"/>
      <c r="X33" s="745"/>
      <c r="Y33" s="745"/>
      <c r="Z33" s="745"/>
      <c r="AA33" s="745">
        <v>27</v>
      </c>
      <c r="AB33" s="745"/>
      <c r="AC33" s="745"/>
      <c r="AD33" s="745"/>
      <c r="AE33" s="746"/>
      <c r="AF33" s="747">
        <v>422</v>
      </c>
      <c r="AG33" s="748"/>
      <c r="AH33" s="748"/>
      <c r="AI33" s="748"/>
      <c r="AJ33" s="749"/>
      <c r="AK33" s="816">
        <v>99</v>
      </c>
      <c r="AL33" s="817"/>
      <c r="AM33" s="817"/>
      <c r="AN33" s="817"/>
      <c r="AO33" s="817"/>
      <c r="AP33" s="817">
        <v>907</v>
      </c>
      <c r="AQ33" s="817"/>
      <c r="AR33" s="817"/>
      <c r="AS33" s="817"/>
      <c r="AT33" s="817"/>
      <c r="AU33" s="817">
        <v>616</v>
      </c>
      <c r="AV33" s="817"/>
      <c r="AW33" s="817"/>
      <c r="AX33" s="817"/>
      <c r="AY33" s="817"/>
      <c r="AZ33" s="818" t="s">
        <v>534</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130</v>
      </c>
      <c r="R34" s="745"/>
      <c r="S34" s="745"/>
      <c r="T34" s="745"/>
      <c r="U34" s="745"/>
      <c r="V34" s="745">
        <v>118</v>
      </c>
      <c r="W34" s="745"/>
      <c r="X34" s="745"/>
      <c r="Y34" s="745"/>
      <c r="Z34" s="745"/>
      <c r="AA34" s="745">
        <v>12</v>
      </c>
      <c r="AB34" s="745"/>
      <c r="AC34" s="745"/>
      <c r="AD34" s="745"/>
      <c r="AE34" s="746"/>
      <c r="AF34" s="747">
        <v>12</v>
      </c>
      <c r="AG34" s="748"/>
      <c r="AH34" s="748"/>
      <c r="AI34" s="748"/>
      <c r="AJ34" s="749"/>
      <c r="AK34" s="816" t="s">
        <v>534</v>
      </c>
      <c r="AL34" s="817"/>
      <c r="AM34" s="817"/>
      <c r="AN34" s="817"/>
      <c r="AO34" s="817"/>
      <c r="AP34" s="817" t="s">
        <v>534</v>
      </c>
      <c r="AQ34" s="817"/>
      <c r="AR34" s="817"/>
      <c r="AS34" s="817"/>
      <c r="AT34" s="817"/>
      <c r="AU34" s="817" t="s">
        <v>534</v>
      </c>
      <c r="AV34" s="817"/>
      <c r="AW34" s="817"/>
      <c r="AX34" s="817"/>
      <c r="AY34" s="817"/>
      <c r="AZ34" s="818" t="s">
        <v>534</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960</v>
      </c>
      <c r="AG63" s="828"/>
      <c r="AH63" s="828"/>
      <c r="AI63" s="828"/>
      <c r="AJ63" s="829"/>
      <c r="AK63" s="830"/>
      <c r="AL63" s="825"/>
      <c r="AM63" s="825"/>
      <c r="AN63" s="825"/>
      <c r="AO63" s="825"/>
      <c r="AP63" s="828">
        <v>1039</v>
      </c>
      <c r="AQ63" s="828"/>
      <c r="AR63" s="828"/>
      <c r="AS63" s="828"/>
      <c r="AT63" s="828"/>
      <c r="AU63" s="828">
        <v>637</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30393</v>
      </c>
      <c r="R68" s="852"/>
      <c r="S68" s="852"/>
      <c r="T68" s="852"/>
      <c r="U68" s="852"/>
      <c r="V68" s="852">
        <v>29640</v>
      </c>
      <c r="W68" s="852"/>
      <c r="X68" s="852"/>
      <c r="Y68" s="852"/>
      <c r="Z68" s="852"/>
      <c r="AA68" s="852">
        <v>753</v>
      </c>
      <c r="AB68" s="852"/>
      <c r="AC68" s="852"/>
      <c r="AD68" s="852"/>
      <c r="AE68" s="852"/>
      <c r="AF68" s="852">
        <v>753</v>
      </c>
      <c r="AG68" s="852"/>
      <c r="AH68" s="852"/>
      <c r="AI68" s="852"/>
      <c r="AJ68" s="852"/>
      <c r="AK68" s="852">
        <v>1633</v>
      </c>
      <c r="AL68" s="852"/>
      <c r="AM68" s="852"/>
      <c r="AN68" s="852"/>
      <c r="AO68" s="852"/>
      <c r="AP68" s="852" t="s">
        <v>533</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283</v>
      </c>
      <c r="R69" s="817"/>
      <c r="S69" s="817"/>
      <c r="T69" s="817"/>
      <c r="U69" s="817"/>
      <c r="V69" s="817">
        <v>264</v>
      </c>
      <c r="W69" s="817"/>
      <c r="X69" s="817"/>
      <c r="Y69" s="817"/>
      <c r="Z69" s="817"/>
      <c r="AA69" s="817">
        <v>19</v>
      </c>
      <c r="AB69" s="817"/>
      <c r="AC69" s="817"/>
      <c r="AD69" s="817"/>
      <c r="AE69" s="817"/>
      <c r="AF69" s="817">
        <v>19</v>
      </c>
      <c r="AG69" s="817"/>
      <c r="AH69" s="817"/>
      <c r="AI69" s="817"/>
      <c r="AJ69" s="817"/>
      <c r="AK69" s="817" t="s">
        <v>533</v>
      </c>
      <c r="AL69" s="817"/>
      <c r="AM69" s="817"/>
      <c r="AN69" s="817"/>
      <c r="AO69" s="817"/>
      <c r="AP69" s="817" t="s">
        <v>533</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106</v>
      </c>
      <c r="R70" s="817"/>
      <c r="S70" s="817"/>
      <c r="T70" s="817"/>
      <c r="U70" s="817"/>
      <c r="V70" s="817">
        <v>98</v>
      </c>
      <c r="W70" s="817"/>
      <c r="X70" s="817"/>
      <c r="Y70" s="817"/>
      <c r="Z70" s="817"/>
      <c r="AA70" s="817">
        <v>8</v>
      </c>
      <c r="AB70" s="817"/>
      <c r="AC70" s="817"/>
      <c r="AD70" s="817"/>
      <c r="AE70" s="817"/>
      <c r="AF70" s="817">
        <v>8</v>
      </c>
      <c r="AG70" s="817"/>
      <c r="AH70" s="817"/>
      <c r="AI70" s="817"/>
      <c r="AJ70" s="817"/>
      <c r="AK70" s="817">
        <v>2</v>
      </c>
      <c r="AL70" s="817"/>
      <c r="AM70" s="817"/>
      <c r="AN70" s="817"/>
      <c r="AO70" s="817"/>
      <c r="AP70" s="817" t="s">
        <v>533</v>
      </c>
      <c r="AQ70" s="817"/>
      <c r="AR70" s="817"/>
      <c r="AS70" s="817"/>
      <c r="AT70" s="817"/>
      <c r="AU70" s="817" t="s">
        <v>533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130</v>
      </c>
      <c r="R71" s="817"/>
      <c r="S71" s="817"/>
      <c r="T71" s="817"/>
      <c r="U71" s="817"/>
      <c r="V71" s="817">
        <v>101</v>
      </c>
      <c r="W71" s="817"/>
      <c r="X71" s="817"/>
      <c r="Y71" s="817"/>
      <c r="Z71" s="817"/>
      <c r="AA71" s="817">
        <v>29</v>
      </c>
      <c r="AB71" s="817"/>
      <c r="AC71" s="817"/>
      <c r="AD71" s="817"/>
      <c r="AE71" s="817"/>
      <c r="AF71" s="817">
        <v>29</v>
      </c>
      <c r="AG71" s="817"/>
      <c r="AH71" s="817"/>
      <c r="AI71" s="817"/>
      <c r="AJ71" s="817"/>
      <c r="AK71" s="817" t="s">
        <v>533</v>
      </c>
      <c r="AL71" s="817"/>
      <c r="AM71" s="817"/>
      <c r="AN71" s="817"/>
      <c r="AO71" s="817"/>
      <c r="AP71" s="817" t="s">
        <v>534</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1786</v>
      </c>
      <c r="R72" s="817"/>
      <c r="S72" s="817"/>
      <c r="T72" s="817"/>
      <c r="U72" s="817"/>
      <c r="V72" s="817">
        <v>1673</v>
      </c>
      <c r="W72" s="817"/>
      <c r="X72" s="817"/>
      <c r="Y72" s="817"/>
      <c r="Z72" s="817"/>
      <c r="AA72" s="817">
        <v>113</v>
      </c>
      <c r="AB72" s="817"/>
      <c r="AC72" s="817"/>
      <c r="AD72" s="817"/>
      <c r="AE72" s="817"/>
      <c r="AF72" s="817">
        <v>113</v>
      </c>
      <c r="AG72" s="817"/>
      <c r="AH72" s="817"/>
      <c r="AI72" s="817"/>
      <c r="AJ72" s="817"/>
      <c r="AK72" s="817">
        <v>80</v>
      </c>
      <c r="AL72" s="817"/>
      <c r="AM72" s="817"/>
      <c r="AN72" s="817"/>
      <c r="AO72" s="817"/>
      <c r="AP72" s="817" t="s">
        <v>533</v>
      </c>
      <c r="AQ72" s="817"/>
      <c r="AR72" s="817"/>
      <c r="AS72" s="817"/>
      <c r="AT72" s="817"/>
      <c r="AU72" s="817" t="s">
        <v>534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486193</v>
      </c>
      <c r="R73" s="817"/>
      <c r="S73" s="817"/>
      <c r="T73" s="817"/>
      <c r="U73" s="817"/>
      <c r="V73" s="817">
        <v>473327</v>
      </c>
      <c r="W73" s="817"/>
      <c r="X73" s="817"/>
      <c r="Y73" s="817"/>
      <c r="Z73" s="817"/>
      <c r="AA73" s="817">
        <v>12866</v>
      </c>
      <c r="AB73" s="817"/>
      <c r="AC73" s="817"/>
      <c r="AD73" s="817"/>
      <c r="AE73" s="817"/>
      <c r="AF73" s="817">
        <v>12866</v>
      </c>
      <c r="AG73" s="817"/>
      <c r="AH73" s="817"/>
      <c r="AI73" s="817"/>
      <c r="AJ73" s="817"/>
      <c r="AK73" s="817">
        <v>6901</v>
      </c>
      <c r="AL73" s="817"/>
      <c r="AM73" s="817"/>
      <c r="AN73" s="817"/>
      <c r="AO73" s="817"/>
      <c r="AP73" s="817" t="s">
        <v>533</v>
      </c>
      <c r="AQ73" s="817"/>
      <c r="AR73" s="817"/>
      <c r="AS73" s="817"/>
      <c r="AT73" s="817"/>
      <c r="AU73" s="817" t="s">
        <v>533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6391</v>
      </c>
      <c r="R74" s="817"/>
      <c r="S74" s="817"/>
      <c r="T74" s="817"/>
      <c r="U74" s="817"/>
      <c r="V74" s="817">
        <v>6189</v>
      </c>
      <c r="W74" s="817"/>
      <c r="X74" s="817"/>
      <c r="Y74" s="817"/>
      <c r="Z74" s="817"/>
      <c r="AA74" s="817">
        <v>202</v>
      </c>
      <c r="AB74" s="817"/>
      <c r="AC74" s="817"/>
      <c r="AD74" s="817"/>
      <c r="AE74" s="817"/>
      <c r="AF74" s="817">
        <v>200</v>
      </c>
      <c r="AG74" s="817"/>
      <c r="AH74" s="817"/>
      <c r="AI74" s="817"/>
      <c r="AJ74" s="817"/>
      <c r="AK74" s="817">
        <v>131</v>
      </c>
      <c r="AL74" s="817"/>
      <c r="AM74" s="817"/>
      <c r="AN74" s="817"/>
      <c r="AO74" s="817"/>
      <c r="AP74" s="817">
        <v>2095</v>
      </c>
      <c r="AQ74" s="817"/>
      <c r="AR74" s="817"/>
      <c r="AS74" s="817"/>
      <c r="AT74" s="817"/>
      <c r="AU74" s="817">
        <v>376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3257</v>
      </c>
      <c r="R75" s="866"/>
      <c r="S75" s="866"/>
      <c r="T75" s="866"/>
      <c r="U75" s="816"/>
      <c r="V75" s="867">
        <v>3285</v>
      </c>
      <c r="W75" s="866"/>
      <c r="X75" s="866"/>
      <c r="Y75" s="866"/>
      <c r="Z75" s="816"/>
      <c r="AA75" s="867">
        <v>-28</v>
      </c>
      <c r="AB75" s="866"/>
      <c r="AC75" s="866"/>
      <c r="AD75" s="866"/>
      <c r="AE75" s="816"/>
      <c r="AF75" s="867">
        <v>1087</v>
      </c>
      <c r="AG75" s="866"/>
      <c r="AH75" s="866"/>
      <c r="AI75" s="866"/>
      <c r="AJ75" s="816"/>
      <c r="AK75" s="867">
        <v>260</v>
      </c>
      <c r="AL75" s="866"/>
      <c r="AM75" s="866"/>
      <c r="AN75" s="866"/>
      <c r="AO75" s="816"/>
      <c r="AP75" s="867">
        <v>777</v>
      </c>
      <c r="AQ75" s="866"/>
      <c r="AR75" s="866"/>
      <c r="AS75" s="866"/>
      <c r="AT75" s="816"/>
      <c r="AU75" s="867">
        <v>73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1507</v>
      </c>
      <c r="R76" s="866"/>
      <c r="S76" s="866"/>
      <c r="T76" s="866"/>
      <c r="U76" s="816"/>
      <c r="V76" s="867">
        <v>1429</v>
      </c>
      <c r="W76" s="866"/>
      <c r="X76" s="866"/>
      <c r="Y76" s="866"/>
      <c r="Z76" s="816"/>
      <c r="AA76" s="867">
        <v>78</v>
      </c>
      <c r="AB76" s="866"/>
      <c r="AC76" s="866"/>
      <c r="AD76" s="866"/>
      <c r="AE76" s="816"/>
      <c r="AF76" s="867">
        <v>2937</v>
      </c>
      <c r="AG76" s="866"/>
      <c r="AH76" s="866"/>
      <c r="AI76" s="866"/>
      <c r="AJ76" s="816"/>
      <c r="AK76" s="867">
        <v>2</v>
      </c>
      <c r="AL76" s="866"/>
      <c r="AM76" s="866"/>
      <c r="AN76" s="866"/>
      <c r="AO76" s="816"/>
      <c r="AP76" s="867">
        <v>1727</v>
      </c>
      <c r="AQ76" s="866"/>
      <c r="AR76" s="866"/>
      <c r="AS76" s="866"/>
      <c r="AT76" s="816"/>
      <c r="AU76" s="867">
        <v>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18012</v>
      </c>
      <c r="AG88" s="828"/>
      <c r="AH88" s="828"/>
      <c r="AI88" s="828"/>
      <c r="AJ88" s="828"/>
      <c r="AK88" s="825"/>
      <c r="AL88" s="825"/>
      <c r="AM88" s="825"/>
      <c r="AN88" s="825"/>
      <c r="AO88" s="825"/>
      <c r="AP88" s="828">
        <v>4599</v>
      </c>
      <c r="AQ88" s="828"/>
      <c r="AR88" s="828"/>
      <c r="AS88" s="828"/>
      <c r="AT88" s="828"/>
      <c r="AU88" s="828">
        <v>453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288</v>
      </c>
      <c r="AG109" s="881"/>
      <c r="AH109" s="881"/>
      <c r="AI109" s="881"/>
      <c r="AJ109" s="882"/>
      <c r="AK109" s="880" t="s">
        <v>287</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288</v>
      </c>
      <c r="BW109" s="881"/>
      <c r="BX109" s="881"/>
      <c r="BY109" s="881"/>
      <c r="BZ109" s="882"/>
      <c r="CA109" s="880" t="s">
        <v>287</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288</v>
      </c>
      <c r="DM109" s="881"/>
      <c r="DN109" s="881"/>
      <c r="DO109" s="881"/>
      <c r="DP109" s="882"/>
      <c r="DQ109" s="880" t="s">
        <v>287</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501399</v>
      </c>
      <c r="AB110" s="888"/>
      <c r="AC110" s="888"/>
      <c r="AD110" s="888"/>
      <c r="AE110" s="889"/>
      <c r="AF110" s="890">
        <v>503763</v>
      </c>
      <c r="AG110" s="888"/>
      <c r="AH110" s="888"/>
      <c r="AI110" s="888"/>
      <c r="AJ110" s="889"/>
      <c r="AK110" s="890">
        <v>491136</v>
      </c>
      <c r="AL110" s="888"/>
      <c r="AM110" s="888"/>
      <c r="AN110" s="888"/>
      <c r="AO110" s="889"/>
      <c r="AP110" s="891">
        <v>15.3</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4541419</v>
      </c>
      <c r="BR110" s="925"/>
      <c r="BS110" s="925"/>
      <c r="BT110" s="925"/>
      <c r="BU110" s="925"/>
      <c r="BV110" s="925">
        <v>4296018</v>
      </c>
      <c r="BW110" s="925"/>
      <c r="BX110" s="925"/>
      <c r="BY110" s="925"/>
      <c r="BZ110" s="925"/>
      <c r="CA110" s="925">
        <v>4003871</v>
      </c>
      <c r="CB110" s="925"/>
      <c r="CC110" s="925"/>
      <c r="CD110" s="925"/>
      <c r="CE110" s="925"/>
      <c r="CF110" s="939">
        <v>124.4</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1496</v>
      </c>
      <c r="BR111" s="918"/>
      <c r="BS111" s="918"/>
      <c r="BT111" s="918"/>
      <c r="BU111" s="918"/>
      <c r="BV111" s="918" t="s">
        <v>222</v>
      </c>
      <c r="BW111" s="918"/>
      <c r="BX111" s="918"/>
      <c r="BY111" s="918"/>
      <c r="BZ111" s="918"/>
      <c r="CA111" s="918" t="s">
        <v>222</v>
      </c>
      <c r="CB111" s="918"/>
      <c r="CC111" s="918"/>
      <c r="CD111" s="918"/>
      <c r="CE111" s="918"/>
      <c r="CF111" s="912" t="s">
        <v>222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716589</v>
      </c>
      <c r="BR112" s="918"/>
      <c r="BS112" s="918"/>
      <c r="BT112" s="918"/>
      <c r="BU112" s="918"/>
      <c r="BV112" s="918">
        <v>681246</v>
      </c>
      <c r="BW112" s="918"/>
      <c r="BX112" s="918"/>
      <c r="BY112" s="918"/>
      <c r="BZ112" s="918"/>
      <c r="CA112" s="918">
        <v>637223</v>
      </c>
      <c r="CB112" s="918"/>
      <c r="CC112" s="918"/>
      <c r="CD112" s="918"/>
      <c r="CE112" s="918"/>
      <c r="CF112" s="912">
        <v>19.8</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65565</v>
      </c>
      <c r="AB113" s="932"/>
      <c r="AC113" s="932"/>
      <c r="AD113" s="932"/>
      <c r="AE113" s="933"/>
      <c r="AF113" s="934">
        <v>60719</v>
      </c>
      <c r="AG113" s="932"/>
      <c r="AH113" s="932"/>
      <c r="AI113" s="932"/>
      <c r="AJ113" s="933"/>
      <c r="AK113" s="934">
        <v>60975</v>
      </c>
      <c r="AL113" s="932"/>
      <c r="AM113" s="932"/>
      <c r="AN113" s="932"/>
      <c r="AO113" s="933"/>
      <c r="AP113" s="935">
        <v>1.9</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337989</v>
      </c>
      <c r="BR113" s="918"/>
      <c r="BS113" s="918"/>
      <c r="BT113" s="918"/>
      <c r="BU113" s="918"/>
      <c r="BV113" s="918">
        <v>339665</v>
      </c>
      <c r="BW113" s="918"/>
      <c r="BX113" s="918"/>
      <c r="BY113" s="918"/>
      <c r="BZ113" s="918"/>
      <c r="CA113" s="918">
        <v>452885</v>
      </c>
      <c r="CB113" s="918"/>
      <c r="CC113" s="918"/>
      <c r="CD113" s="918"/>
      <c r="CE113" s="918"/>
      <c r="CF113" s="912">
        <v>14.1</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103759</v>
      </c>
      <c r="AB114" s="957"/>
      <c r="AC114" s="957"/>
      <c r="AD114" s="957"/>
      <c r="AE114" s="958"/>
      <c r="AF114" s="959">
        <v>63980</v>
      </c>
      <c r="AG114" s="957"/>
      <c r="AH114" s="957"/>
      <c r="AI114" s="957"/>
      <c r="AJ114" s="958"/>
      <c r="AK114" s="959">
        <v>47394</v>
      </c>
      <c r="AL114" s="957"/>
      <c r="AM114" s="957"/>
      <c r="AN114" s="957"/>
      <c r="AO114" s="958"/>
      <c r="AP114" s="960">
        <v>1.5</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1526682</v>
      </c>
      <c r="BR114" s="918"/>
      <c r="BS114" s="918"/>
      <c r="BT114" s="918"/>
      <c r="BU114" s="918"/>
      <c r="BV114" s="918">
        <v>1546695</v>
      </c>
      <c r="BW114" s="918"/>
      <c r="BX114" s="918"/>
      <c r="BY114" s="918"/>
      <c r="BZ114" s="918"/>
      <c r="CA114" s="918">
        <v>1483098</v>
      </c>
      <c r="CB114" s="918"/>
      <c r="CC114" s="918"/>
      <c r="CD114" s="918"/>
      <c r="CE114" s="918"/>
      <c r="CF114" s="912">
        <v>46.1</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5226</v>
      </c>
      <c r="AB115" s="932"/>
      <c r="AC115" s="932"/>
      <c r="AD115" s="932"/>
      <c r="AE115" s="933"/>
      <c r="AF115" s="934" t="s">
        <v>222</v>
      </c>
      <c r="AG115" s="932"/>
      <c r="AH115" s="932"/>
      <c r="AI115" s="932"/>
      <c r="AJ115" s="933"/>
      <c r="AK115" s="934" t="s">
        <v>222</v>
      </c>
      <c r="AL115" s="932"/>
      <c r="AM115" s="932"/>
      <c r="AN115" s="932"/>
      <c r="AO115" s="933"/>
      <c r="AP115" s="935" t="s">
        <v>222</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222</v>
      </c>
      <c r="BR115" s="918"/>
      <c r="BS115" s="918"/>
      <c r="BT115" s="918"/>
      <c r="BU115" s="918"/>
      <c r="BV115" s="918" t="s">
        <v>222</v>
      </c>
      <c r="BW115" s="918"/>
      <c r="BX115" s="918"/>
      <c r="BY115" s="918"/>
      <c r="BZ115" s="918"/>
      <c r="CA115" s="918" t="s">
        <v>222</v>
      </c>
      <c r="CB115" s="918"/>
      <c r="CC115" s="918"/>
      <c r="CD115" s="918"/>
      <c r="CE115" s="918"/>
      <c r="CF115" s="912" t="s">
        <v>222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222</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t="s">
        <v>222</v>
      </c>
      <c r="DM116" s="957"/>
      <c r="DN116" s="957"/>
      <c r="DO116" s="957"/>
      <c r="DP116" s="958"/>
      <c r="DQ116" s="959" t="s">
        <v>222</v>
      </c>
      <c r="DR116" s="957"/>
      <c r="DS116" s="957"/>
      <c r="DT116" s="957"/>
      <c r="DU116" s="958"/>
      <c r="DV116" s="960" t="s">
        <v>222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675949</v>
      </c>
      <c r="AB117" s="964"/>
      <c r="AC117" s="964"/>
      <c r="AD117" s="964"/>
      <c r="AE117" s="965"/>
      <c r="AF117" s="963">
        <v>628462</v>
      </c>
      <c r="AG117" s="964"/>
      <c r="AH117" s="964"/>
      <c r="AI117" s="964"/>
      <c r="AJ117" s="965"/>
      <c r="AK117" s="963">
        <v>599505</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288</v>
      </c>
      <c r="AG118" s="881"/>
      <c r="AH118" s="881"/>
      <c r="AI118" s="881"/>
      <c r="AJ118" s="882"/>
      <c r="AK118" s="880" t="s">
        <v>287</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7124175</v>
      </c>
      <c r="BR118" s="984"/>
      <c r="BS118" s="984"/>
      <c r="BT118" s="984"/>
      <c r="BU118" s="984"/>
      <c r="BV118" s="984">
        <v>6863624</v>
      </c>
      <c r="BW118" s="984"/>
      <c r="BX118" s="984"/>
      <c r="BY118" s="984"/>
      <c r="BZ118" s="984"/>
      <c r="CA118" s="984">
        <v>6577077</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1184291</v>
      </c>
      <c r="BR119" s="925"/>
      <c r="BS119" s="925"/>
      <c r="BT119" s="925"/>
      <c r="BU119" s="925"/>
      <c r="BV119" s="925">
        <v>1475941</v>
      </c>
      <c r="BW119" s="925"/>
      <c r="BX119" s="925"/>
      <c r="BY119" s="925"/>
      <c r="BZ119" s="925"/>
      <c r="CA119" s="925">
        <v>1564013</v>
      </c>
      <c r="CB119" s="925"/>
      <c r="CC119" s="925"/>
      <c r="CD119" s="925"/>
      <c r="CE119" s="925"/>
      <c r="CF119" s="939">
        <v>48.6</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1496</v>
      </c>
      <c r="DH119" s="996"/>
      <c r="DI119" s="996"/>
      <c r="DJ119" s="996"/>
      <c r="DK119" s="997"/>
      <c r="DL119" s="998" t="s">
        <v>222</v>
      </c>
      <c r="DM119" s="996"/>
      <c r="DN119" s="996"/>
      <c r="DO119" s="996"/>
      <c r="DP119" s="997"/>
      <c r="DQ119" s="998" t="s">
        <v>222</v>
      </c>
      <c r="DR119" s="996"/>
      <c r="DS119" s="996"/>
      <c r="DT119" s="996"/>
      <c r="DU119" s="997"/>
      <c r="DV119" s="999" t="s">
        <v>222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t="s">
        <v>222</v>
      </c>
      <c r="BR120" s="918"/>
      <c r="BS120" s="918"/>
      <c r="BT120" s="918"/>
      <c r="BU120" s="918"/>
      <c r="BV120" s="918" t="s">
        <v>222</v>
      </c>
      <c r="BW120" s="918"/>
      <c r="BX120" s="918"/>
      <c r="BY120" s="918"/>
      <c r="BZ120" s="918"/>
      <c r="CA120" s="918" t="s">
        <v>222</v>
      </c>
      <c r="CB120" s="918"/>
      <c r="CC120" s="918"/>
      <c r="CD120" s="918"/>
      <c r="CE120" s="918"/>
      <c r="CF120" s="912" t="s">
        <v>222</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686612</v>
      </c>
      <c r="DH120" s="925"/>
      <c r="DI120" s="925"/>
      <c r="DJ120" s="925"/>
      <c r="DK120" s="925"/>
      <c r="DL120" s="925">
        <v>660667</v>
      </c>
      <c r="DM120" s="925"/>
      <c r="DN120" s="925"/>
      <c r="DO120" s="925"/>
      <c r="DP120" s="925"/>
      <c r="DQ120" s="925">
        <v>616039</v>
      </c>
      <c r="DR120" s="925"/>
      <c r="DS120" s="925"/>
      <c r="DT120" s="925"/>
      <c r="DU120" s="925"/>
      <c r="DV120" s="926">
        <v>19.100000000000001</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4052854</v>
      </c>
      <c r="BR121" s="984"/>
      <c r="BS121" s="984"/>
      <c r="BT121" s="984"/>
      <c r="BU121" s="984"/>
      <c r="BV121" s="984">
        <v>4065017</v>
      </c>
      <c r="BW121" s="984"/>
      <c r="BX121" s="984"/>
      <c r="BY121" s="984"/>
      <c r="BZ121" s="984"/>
      <c r="CA121" s="984">
        <v>4102369</v>
      </c>
      <c r="CB121" s="984"/>
      <c r="CC121" s="984"/>
      <c r="CD121" s="984"/>
      <c r="CE121" s="984"/>
      <c r="CF121" s="1022">
        <v>127.5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29977</v>
      </c>
      <c r="DH121" s="918"/>
      <c r="DI121" s="918"/>
      <c r="DJ121" s="918"/>
      <c r="DK121" s="918"/>
      <c r="DL121" s="918">
        <v>20579</v>
      </c>
      <c r="DM121" s="918"/>
      <c r="DN121" s="918"/>
      <c r="DO121" s="918"/>
      <c r="DP121" s="918"/>
      <c r="DQ121" s="918">
        <v>21184</v>
      </c>
      <c r="DR121" s="918"/>
      <c r="DS121" s="918"/>
      <c r="DT121" s="918"/>
      <c r="DU121" s="918"/>
      <c r="DV121" s="919">
        <v>0.7</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222</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5237145</v>
      </c>
      <c r="BR122" s="1033"/>
      <c r="BS122" s="1033"/>
      <c r="BT122" s="1033"/>
      <c r="BU122" s="1033"/>
      <c r="BV122" s="1033">
        <v>5540958</v>
      </c>
      <c r="BW122" s="1033"/>
      <c r="BX122" s="1033"/>
      <c r="BY122" s="1033"/>
      <c r="BZ122" s="1033"/>
      <c r="CA122" s="1033">
        <v>5666382</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t="s">
        <v>222</v>
      </c>
      <c r="DH122" s="918"/>
      <c r="DI122" s="918"/>
      <c r="DJ122" s="918"/>
      <c r="DK122" s="918"/>
      <c r="DL122" s="918" t="s">
        <v>222</v>
      </c>
      <c r="DM122" s="918"/>
      <c r="DN122" s="918"/>
      <c r="DO122" s="918"/>
      <c r="DP122" s="918"/>
      <c r="DQ122" s="918" t="s">
        <v>222</v>
      </c>
      <c r="DR122" s="918"/>
      <c r="DS122" s="918"/>
      <c r="DT122" s="918"/>
      <c r="DU122" s="918"/>
      <c r="DV122" s="919" t="s">
        <v>222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57.2</v>
      </c>
      <c r="BR123" s="1025"/>
      <c r="BS123" s="1025"/>
      <c r="BT123" s="1025"/>
      <c r="BU123" s="1025"/>
      <c r="BV123" s="1025">
        <v>41.2</v>
      </c>
      <c r="BW123" s="1025"/>
      <c r="BX123" s="1025"/>
      <c r="BY123" s="1025"/>
      <c r="BZ123" s="1025"/>
      <c r="CA123" s="1025">
        <v>28.2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222</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v>5226</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222</v>
      </c>
      <c r="AB126" s="957"/>
      <c r="AC126" s="957"/>
      <c r="AD126" s="957"/>
      <c r="AE126" s="958"/>
      <c r="AF126" s="959" t="s">
        <v>222</v>
      </c>
      <c r="AG126" s="957"/>
      <c r="AH126" s="957"/>
      <c r="AI126" s="957"/>
      <c r="AJ126" s="958"/>
      <c r="AK126" s="959" t="s">
        <v>222</v>
      </c>
      <c r="AL126" s="957"/>
      <c r="AM126" s="957"/>
      <c r="AN126" s="957"/>
      <c r="AO126" s="958"/>
      <c r="AP126" s="960" t="s">
        <v>222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33"/>
      <c r="AV127" s="233"/>
      <c r="AW127" s="233"/>
      <c r="AX127" s="884" t="s">
        <v>453</v>
      </c>
      <c r="AY127" s="885"/>
      <c r="AZ127" s="885"/>
      <c r="BA127" s="885"/>
      <c r="BB127" s="885"/>
      <c r="BC127" s="885"/>
      <c r="BD127" s="885"/>
      <c r="BE127" s="886"/>
      <c r="BF127" s="1039" t="s">
        <v>222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222</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t="s">
        <v>222</v>
      </c>
      <c r="AB128" s="1088"/>
      <c r="AC128" s="1088"/>
      <c r="AD128" s="1088"/>
      <c r="AE128" s="1089"/>
      <c r="AF128" s="1090" t="s">
        <v>222</v>
      </c>
      <c r="AG128" s="1088"/>
      <c r="AH128" s="1088"/>
      <c r="AI128" s="1088"/>
      <c r="AJ128" s="1089"/>
      <c r="AK128" s="1090" t="s">
        <v>222</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3651137</v>
      </c>
      <c r="AB129" s="957"/>
      <c r="AC129" s="957"/>
      <c r="AD129" s="957"/>
      <c r="AE129" s="958"/>
      <c r="AF129" s="959">
        <v>3569185</v>
      </c>
      <c r="AG129" s="957"/>
      <c r="AH129" s="957"/>
      <c r="AI129" s="957"/>
      <c r="AJ129" s="958"/>
      <c r="AK129" s="959">
        <v>3586449</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8.4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354632</v>
      </c>
      <c r="AB130" s="957"/>
      <c r="AC130" s="957"/>
      <c r="AD130" s="957"/>
      <c r="AE130" s="958"/>
      <c r="AF130" s="959">
        <v>359840</v>
      </c>
      <c r="AG130" s="957"/>
      <c r="AH130" s="957"/>
      <c r="AI130" s="957"/>
      <c r="AJ130" s="958"/>
      <c r="AK130" s="959">
        <v>368218</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28.2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3296505</v>
      </c>
      <c r="AB131" s="996"/>
      <c r="AC131" s="996"/>
      <c r="AD131" s="996"/>
      <c r="AE131" s="997"/>
      <c r="AF131" s="998">
        <v>3209345</v>
      </c>
      <c r="AG131" s="996"/>
      <c r="AH131" s="996"/>
      <c r="AI131" s="996"/>
      <c r="AJ131" s="997"/>
      <c r="AK131" s="998">
        <v>3218231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9.747201961</v>
      </c>
      <c r="AB132" s="1102"/>
      <c r="AC132" s="1102"/>
      <c r="AD132" s="1102"/>
      <c r="AE132" s="1103"/>
      <c r="AF132" s="1104">
        <v>8.3699945000000007</v>
      </c>
      <c r="AG132" s="1102"/>
      <c r="AH132" s="1102"/>
      <c r="AI132" s="1102"/>
      <c r="AJ132" s="1103"/>
      <c r="AK132" s="1104">
        <v>7.1867743490000002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10.6</v>
      </c>
      <c r="AB133" s="1109"/>
      <c r="AC133" s="1109"/>
      <c r="AD133" s="1109"/>
      <c r="AE133" s="1110"/>
      <c r="AF133" s="1108">
        <v>9.4</v>
      </c>
      <c r="AG133" s="1109"/>
      <c r="AH133" s="1109"/>
      <c r="AI133" s="1109"/>
      <c r="AJ133" s="1110"/>
      <c r="AK133" s="1108">
        <v>8.4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857399</v>
      </c>
      <c r="L9" s="264">
        <v>57000</v>
      </c>
      <c r="M9" s="265">
        <v>75151</v>
      </c>
      <c r="N9" s="266">
        <v>-24.2</v>
      </c>
    </row>
    <row r="10" spans="1:16">
      <c r="A10" s="248"/>
      <c r="B10" s="244"/>
      <c r="C10" s="244"/>
      <c r="D10" s="244"/>
      <c r="E10" s="244"/>
      <c r="F10" s="244"/>
      <c r="G10" s="1117" t="s">
        <v>475</v>
      </c>
      <c r="H10" s="1118"/>
      <c r="I10" s="1118"/>
      <c r="J10" s="1119"/>
      <c r="K10" s="267">
        <v>43718</v>
      </c>
      <c r="L10" s="268">
        <v>2906</v>
      </c>
      <c r="M10" s="269">
        <v>6942</v>
      </c>
      <c r="N10" s="270">
        <v>-58.1</v>
      </c>
    </row>
    <row r="11" spans="1:16" ht="13.5" customHeight="1">
      <c r="A11" s="248"/>
      <c r="B11" s="244"/>
      <c r="C11" s="244"/>
      <c r="D11" s="244"/>
      <c r="E11" s="244"/>
      <c r="F11" s="244"/>
      <c r="G11" s="1117" t="s">
        <v>476</v>
      </c>
      <c r="H11" s="1118"/>
      <c r="I11" s="1118"/>
      <c r="J11" s="1119"/>
      <c r="K11" s="267">
        <v>241207</v>
      </c>
      <c r="L11" s="268">
        <v>16036</v>
      </c>
      <c r="M11" s="269">
        <v>12381</v>
      </c>
      <c r="N11" s="270">
        <v>29.5</v>
      </c>
    </row>
    <row r="12" spans="1:16" ht="13.5" customHeight="1">
      <c r="A12" s="248"/>
      <c r="B12" s="244"/>
      <c r="C12" s="244"/>
      <c r="D12" s="244"/>
      <c r="E12" s="244"/>
      <c r="F12" s="244"/>
      <c r="G12" s="1117" t="s">
        <v>477</v>
      </c>
      <c r="H12" s="1118"/>
      <c r="I12" s="1118"/>
      <c r="J12" s="1119"/>
      <c r="K12" s="267">
        <v>38108</v>
      </c>
      <c r="L12" s="268">
        <v>2533</v>
      </c>
      <c r="M12" s="269">
        <v>1226</v>
      </c>
      <c r="N12" s="270">
        <v>106.6</v>
      </c>
    </row>
    <row r="13" spans="1:16" ht="13.5" customHeight="1">
      <c r="A13" s="248"/>
      <c r="B13" s="244"/>
      <c r="C13" s="244"/>
      <c r="D13" s="244"/>
      <c r="E13" s="244"/>
      <c r="F13" s="244"/>
      <c r="G13" s="1117" t="s">
        <v>478</v>
      </c>
      <c r="H13" s="1118"/>
      <c r="I13" s="1118"/>
      <c r="J13" s="1119"/>
      <c r="K13" s="267" t="s">
        <v>479</v>
      </c>
      <c r="L13" s="268" t="s">
        <v>479</v>
      </c>
      <c r="M13" s="269" t="s">
        <v>479</v>
      </c>
      <c r="N13" s="270" t="s">
        <v>479</v>
      </c>
    </row>
    <row r="14" spans="1:16" ht="13.5" customHeight="1">
      <c r="A14" s="248"/>
      <c r="B14" s="244"/>
      <c r="C14" s="244"/>
      <c r="D14" s="244"/>
      <c r="E14" s="244"/>
      <c r="F14" s="244"/>
      <c r="G14" s="1117" t="s">
        <v>480</v>
      </c>
      <c r="H14" s="1118"/>
      <c r="I14" s="1118"/>
      <c r="J14" s="1119"/>
      <c r="K14" s="267">
        <v>71417</v>
      </c>
      <c r="L14" s="268">
        <v>4748</v>
      </c>
      <c r="M14" s="269">
        <v>3698</v>
      </c>
      <c r="N14" s="270">
        <v>28.4</v>
      </c>
    </row>
    <row r="15" spans="1:16" ht="13.5" customHeight="1">
      <c r="A15" s="248"/>
      <c r="B15" s="244"/>
      <c r="C15" s="244"/>
      <c r="D15" s="244"/>
      <c r="E15" s="244"/>
      <c r="F15" s="244"/>
      <c r="G15" s="1117" t="s">
        <v>481</v>
      </c>
      <c r="H15" s="1118"/>
      <c r="I15" s="1118"/>
      <c r="J15" s="1119"/>
      <c r="K15" s="267">
        <v>82089</v>
      </c>
      <c r="L15" s="268">
        <v>5457</v>
      </c>
      <c r="M15" s="269">
        <v>1685</v>
      </c>
      <c r="N15" s="270">
        <v>223.9</v>
      </c>
    </row>
    <row r="16" spans="1:16">
      <c r="A16" s="248"/>
      <c r="B16" s="244"/>
      <c r="C16" s="244"/>
      <c r="D16" s="244"/>
      <c r="E16" s="244"/>
      <c r="F16" s="244"/>
      <c r="G16" s="1120" t="s">
        <v>482</v>
      </c>
      <c r="H16" s="1121"/>
      <c r="I16" s="1121"/>
      <c r="J16" s="1122"/>
      <c r="K16" s="268">
        <v>-100893</v>
      </c>
      <c r="L16" s="268">
        <v>-6707</v>
      </c>
      <c r="M16" s="269">
        <v>-7941</v>
      </c>
      <c r="N16" s="270">
        <v>-15.5</v>
      </c>
    </row>
    <row r="17" spans="1:16">
      <c r="A17" s="248"/>
      <c r="B17" s="244"/>
      <c r="C17" s="244"/>
      <c r="D17" s="244"/>
      <c r="E17" s="244"/>
      <c r="F17" s="244"/>
      <c r="G17" s="1120" t="s">
        <v>171</v>
      </c>
      <c r="H17" s="1121"/>
      <c r="I17" s="1121"/>
      <c r="J17" s="1122"/>
      <c r="K17" s="268">
        <v>1233045</v>
      </c>
      <c r="L17" s="268">
        <v>81973</v>
      </c>
      <c r="M17" s="269">
        <v>93141</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6.85</v>
      </c>
      <c r="L21" s="281">
        <v>8.6</v>
      </c>
      <c r="M21" s="282">
        <v>-1.75</v>
      </c>
      <c r="N21" s="249"/>
      <c r="O21" s="283"/>
      <c r="P21" s="279"/>
    </row>
    <row r="22" spans="1:16" s="284" customFormat="1">
      <c r="A22" s="279"/>
      <c r="B22" s="249"/>
      <c r="C22" s="249"/>
      <c r="D22" s="249"/>
      <c r="E22" s="249"/>
      <c r="F22" s="249"/>
      <c r="G22" s="1112" t="s">
        <v>488</v>
      </c>
      <c r="H22" s="1113"/>
      <c r="I22" s="1113"/>
      <c r="J22" s="1114"/>
      <c r="K22" s="285">
        <v>99.1</v>
      </c>
      <c r="L22" s="286">
        <v>96.5</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491136</v>
      </c>
      <c r="L32" s="294">
        <v>32651</v>
      </c>
      <c r="M32" s="295">
        <v>49652</v>
      </c>
      <c r="N32" s="296">
        <v>-34.200000000000003</v>
      </c>
    </row>
    <row r="33" spans="1:16" ht="13.5" customHeight="1">
      <c r="A33" s="248"/>
      <c r="B33" s="244"/>
      <c r="C33" s="244"/>
      <c r="D33" s="244"/>
      <c r="E33" s="244"/>
      <c r="F33" s="244"/>
      <c r="G33" s="1128" t="s">
        <v>493</v>
      </c>
      <c r="H33" s="1129"/>
      <c r="I33" s="1129"/>
      <c r="J33" s="1130"/>
      <c r="K33" s="294" t="s">
        <v>479</v>
      </c>
      <c r="L33" s="294" t="s">
        <v>479</v>
      </c>
      <c r="M33" s="295" t="s">
        <v>479</v>
      </c>
      <c r="N33" s="296" t="s">
        <v>479</v>
      </c>
    </row>
    <row r="34" spans="1:16" ht="27" customHeight="1">
      <c r="A34" s="248"/>
      <c r="B34" s="244"/>
      <c r="C34" s="244"/>
      <c r="D34" s="244"/>
      <c r="E34" s="244"/>
      <c r="F34" s="244"/>
      <c r="G34" s="1128" t="s">
        <v>494</v>
      </c>
      <c r="H34" s="1129"/>
      <c r="I34" s="1129"/>
      <c r="J34" s="1130"/>
      <c r="K34" s="294" t="s">
        <v>479</v>
      </c>
      <c r="L34" s="294" t="s">
        <v>479</v>
      </c>
      <c r="M34" s="295" t="s">
        <v>479</v>
      </c>
      <c r="N34" s="296" t="s">
        <v>479</v>
      </c>
    </row>
    <row r="35" spans="1:16" ht="27" customHeight="1">
      <c r="A35" s="248"/>
      <c r="B35" s="244"/>
      <c r="C35" s="244"/>
      <c r="D35" s="244"/>
      <c r="E35" s="244"/>
      <c r="F35" s="244"/>
      <c r="G35" s="1128" t="s">
        <v>495</v>
      </c>
      <c r="H35" s="1129"/>
      <c r="I35" s="1129"/>
      <c r="J35" s="1130"/>
      <c r="K35" s="294">
        <v>60975</v>
      </c>
      <c r="L35" s="294">
        <v>4054</v>
      </c>
      <c r="M35" s="295">
        <v>21204</v>
      </c>
      <c r="N35" s="296">
        <v>-80.900000000000006</v>
      </c>
    </row>
    <row r="36" spans="1:16" ht="27" customHeight="1">
      <c r="A36" s="248"/>
      <c r="B36" s="244"/>
      <c r="C36" s="244"/>
      <c r="D36" s="244"/>
      <c r="E36" s="244"/>
      <c r="F36" s="244"/>
      <c r="G36" s="1128" t="s">
        <v>496</v>
      </c>
      <c r="H36" s="1129"/>
      <c r="I36" s="1129"/>
      <c r="J36" s="1130"/>
      <c r="K36" s="294">
        <v>47394</v>
      </c>
      <c r="L36" s="294">
        <v>3151</v>
      </c>
      <c r="M36" s="295">
        <v>4748</v>
      </c>
      <c r="N36" s="296">
        <v>-33.6</v>
      </c>
    </row>
    <row r="37" spans="1:16" ht="13.5" customHeight="1">
      <c r="A37" s="248"/>
      <c r="B37" s="244"/>
      <c r="C37" s="244"/>
      <c r="D37" s="244"/>
      <c r="E37" s="244"/>
      <c r="F37" s="244"/>
      <c r="G37" s="1128" t="s">
        <v>497</v>
      </c>
      <c r="H37" s="1129"/>
      <c r="I37" s="1129"/>
      <c r="J37" s="1130"/>
      <c r="K37" s="294" t="s">
        <v>479</v>
      </c>
      <c r="L37" s="294" t="s">
        <v>479</v>
      </c>
      <c r="M37" s="295">
        <v>1840</v>
      </c>
      <c r="N37" s="296" t="s">
        <v>479</v>
      </c>
    </row>
    <row r="38" spans="1:16" ht="27" customHeight="1">
      <c r="A38" s="248"/>
      <c r="B38" s="244"/>
      <c r="C38" s="244"/>
      <c r="D38" s="244"/>
      <c r="E38" s="244"/>
      <c r="F38" s="244"/>
      <c r="G38" s="1131" t="s">
        <v>498</v>
      </c>
      <c r="H38" s="1132"/>
      <c r="I38" s="1132"/>
      <c r="J38" s="1133"/>
      <c r="K38" s="297" t="s">
        <v>479</v>
      </c>
      <c r="L38" s="297" t="s">
        <v>479</v>
      </c>
      <c r="M38" s="298">
        <v>8</v>
      </c>
      <c r="N38" s="299" t="s">
        <v>479</v>
      </c>
      <c r="O38" s="293"/>
    </row>
    <row r="39" spans="1:16">
      <c r="A39" s="248"/>
      <c r="B39" s="244"/>
      <c r="C39" s="244"/>
      <c r="D39" s="244"/>
      <c r="E39" s="244"/>
      <c r="F39" s="244"/>
      <c r="G39" s="1131" t="s">
        <v>499</v>
      </c>
      <c r="H39" s="1132"/>
      <c r="I39" s="1132"/>
      <c r="J39" s="1133"/>
      <c r="K39" s="300" t="s">
        <v>479</v>
      </c>
      <c r="L39" s="300" t="s">
        <v>479</v>
      </c>
      <c r="M39" s="301">
        <v>-2351</v>
      </c>
      <c r="N39" s="302" t="s">
        <v>479</v>
      </c>
      <c r="O39" s="293"/>
    </row>
    <row r="40" spans="1:16" ht="27" customHeight="1">
      <c r="A40" s="248"/>
      <c r="B40" s="244"/>
      <c r="C40" s="244"/>
      <c r="D40" s="244"/>
      <c r="E40" s="244"/>
      <c r="F40" s="244"/>
      <c r="G40" s="1128" t="s">
        <v>500</v>
      </c>
      <c r="H40" s="1129"/>
      <c r="I40" s="1129"/>
      <c r="J40" s="1130"/>
      <c r="K40" s="300">
        <v>-368218</v>
      </c>
      <c r="L40" s="300">
        <v>-24479</v>
      </c>
      <c r="M40" s="301">
        <v>-49387</v>
      </c>
      <c r="N40" s="302">
        <v>-50.4</v>
      </c>
      <c r="O40" s="293"/>
    </row>
    <row r="41" spans="1:16">
      <c r="A41" s="248"/>
      <c r="B41" s="244"/>
      <c r="C41" s="244"/>
      <c r="D41" s="244"/>
      <c r="E41" s="244"/>
      <c r="F41" s="244"/>
      <c r="G41" s="1134" t="s">
        <v>282</v>
      </c>
      <c r="H41" s="1135"/>
      <c r="I41" s="1135"/>
      <c r="J41" s="1136"/>
      <c r="K41" s="294">
        <v>231287</v>
      </c>
      <c r="L41" s="300">
        <v>15376</v>
      </c>
      <c r="M41" s="301">
        <v>25713</v>
      </c>
      <c r="N41" s="302">
        <v>-40.200000000000003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706065</v>
      </c>
      <c r="J51" s="320">
        <v>45290</v>
      </c>
      <c r="K51" s="321">
        <v>56.9</v>
      </c>
      <c r="L51" s="322">
        <v>57455</v>
      </c>
      <c r="M51" s="323">
        <v>39.799999999999997</v>
      </c>
      <c r="N51" s="324">
        <v>17.100000000000001</v>
      </c>
    </row>
    <row r="52" spans="1:14">
      <c r="A52" s="248"/>
      <c r="B52" s="244"/>
      <c r="C52" s="244"/>
      <c r="D52" s="244"/>
      <c r="E52" s="244"/>
      <c r="F52" s="244"/>
      <c r="G52" s="325"/>
      <c r="H52" s="326" t="s">
        <v>511</v>
      </c>
      <c r="I52" s="327">
        <v>552908</v>
      </c>
      <c r="J52" s="328">
        <v>35466</v>
      </c>
      <c r="K52" s="329">
        <v>64.3</v>
      </c>
      <c r="L52" s="330">
        <v>33958</v>
      </c>
      <c r="M52" s="331">
        <v>43.6</v>
      </c>
      <c r="N52" s="332">
        <v>20.7</v>
      </c>
    </row>
    <row r="53" spans="1:14">
      <c r="A53" s="248"/>
      <c r="B53" s="244"/>
      <c r="C53" s="244"/>
      <c r="D53" s="244"/>
      <c r="E53" s="244"/>
      <c r="F53" s="244"/>
      <c r="G53" s="310" t="s">
        <v>512</v>
      </c>
      <c r="H53" s="311"/>
      <c r="I53" s="319">
        <v>1054779</v>
      </c>
      <c r="J53" s="320">
        <v>68457</v>
      </c>
      <c r="K53" s="321">
        <v>51.2</v>
      </c>
      <c r="L53" s="322">
        <v>71812</v>
      </c>
      <c r="M53" s="323">
        <v>25</v>
      </c>
      <c r="N53" s="324">
        <v>26.2</v>
      </c>
    </row>
    <row r="54" spans="1:14">
      <c r="A54" s="248"/>
      <c r="B54" s="244"/>
      <c r="C54" s="244"/>
      <c r="D54" s="244"/>
      <c r="E54" s="244"/>
      <c r="F54" s="244"/>
      <c r="G54" s="325"/>
      <c r="H54" s="326" t="s">
        <v>511</v>
      </c>
      <c r="I54" s="327">
        <v>670240</v>
      </c>
      <c r="J54" s="328">
        <v>43499</v>
      </c>
      <c r="K54" s="329">
        <v>22.6</v>
      </c>
      <c r="L54" s="330">
        <v>35025</v>
      </c>
      <c r="M54" s="331">
        <v>3.1</v>
      </c>
      <c r="N54" s="332">
        <v>19.5</v>
      </c>
    </row>
    <row r="55" spans="1:14">
      <c r="A55" s="248"/>
      <c r="B55" s="244"/>
      <c r="C55" s="244"/>
      <c r="D55" s="244"/>
      <c r="E55" s="244"/>
      <c r="F55" s="244"/>
      <c r="G55" s="310" t="s">
        <v>513</v>
      </c>
      <c r="H55" s="311"/>
      <c r="I55" s="319">
        <v>469167</v>
      </c>
      <c r="J55" s="320">
        <v>30919</v>
      </c>
      <c r="K55" s="321">
        <v>-54.8</v>
      </c>
      <c r="L55" s="322">
        <v>59829</v>
      </c>
      <c r="M55" s="323">
        <v>-16.7</v>
      </c>
      <c r="N55" s="324">
        <v>-38.1</v>
      </c>
    </row>
    <row r="56" spans="1:14">
      <c r="A56" s="248"/>
      <c r="B56" s="244"/>
      <c r="C56" s="244"/>
      <c r="D56" s="244"/>
      <c r="E56" s="244"/>
      <c r="F56" s="244"/>
      <c r="G56" s="325"/>
      <c r="H56" s="326" t="s">
        <v>511</v>
      </c>
      <c r="I56" s="327">
        <v>296775</v>
      </c>
      <c r="J56" s="328">
        <v>19558</v>
      </c>
      <c r="K56" s="329">
        <v>-55</v>
      </c>
      <c r="L56" s="330">
        <v>33669</v>
      </c>
      <c r="M56" s="331">
        <v>-3.9</v>
      </c>
      <c r="N56" s="332">
        <v>-51.1</v>
      </c>
    </row>
    <row r="57" spans="1:14">
      <c r="A57" s="248"/>
      <c r="B57" s="244"/>
      <c r="C57" s="244"/>
      <c r="D57" s="244"/>
      <c r="E57" s="244"/>
      <c r="F57" s="244"/>
      <c r="G57" s="310" t="s">
        <v>514</v>
      </c>
      <c r="H57" s="311"/>
      <c r="I57" s="319">
        <v>531748</v>
      </c>
      <c r="J57" s="320">
        <v>35157</v>
      </c>
      <c r="K57" s="321">
        <v>13.7</v>
      </c>
      <c r="L57" s="322">
        <v>70582</v>
      </c>
      <c r="M57" s="323">
        <v>18</v>
      </c>
      <c r="N57" s="324">
        <v>-4.3</v>
      </c>
    </row>
    <row r="58" spans="1:14">
      <c r="A58" s="248"/>
      <c r="B58" s="244"/>
      <c r="C58" s="244"/>
      <c r="D58" s="244"/>
      <c r="E58" s="244"/>
      <c r="F58" s="244"/>
      <c r="G58" s="325"/>
      <c r="H58" s="326" t="s">
        <v>511</v>
      </c>
      <c r="I58" s="327">
        <v>340164</v>
      </c>
      <c r="J58" s="328">
        <v>22490</v>
      </c>
      <c r="K58" s="329">
        <v>15</v>
      </c>
      <c r="L58" s="330">
        <v>36117</v>
      </c>
      <c r="M58" s="331">
        <v>7.3</v>
      </c>
      <c r="N58" s="332">
        <v>7.7</v>
      </c>
    </row>
    <row r="59" spans="1:14">
      <c r="A59" s="248"/>
      <c r="B59" s="244"/>
      <c r="C59" s="244"/>
      <c r="D59" s="244"/>
      <c r="E59" s="244"/>
      <c r="F59" s="244"/>
      <c r="G59" s="310" t="s">
        <v>515</v>
      </c>
      <c r="H59" s="311"/>
      <c r="I59" s="319">
        <v>626596</v>
      </c>
      <c r="J59" s="320">
        <v>41656</v>
      </c>
      <c r="K59" s="321">
        <v>18.5</v>
      </c>
      <c r="L59" s="322">
        <v>81990</v>
      </c>
      <c r="M59" s="323">
        <v>16.2</v>
      </c>
      <c r="N59" s="324">
        <v>2.2999999999999998</v>
      </c>
    </row>
    <row r="60" spans="1:14">
      <c r="A60" s="248"/>
      <c r="B60" s="244"/>
      <c r="C60" s="244"/>
      <c r="D60" s="244"/>
      <c r="E60" s="244"/>
      <c r="F60" s="244"/>
      <c r="G60" s="325"/>
      <c r="H60" s="326" t="s">
        <v>511</v>
      </c>
      <c r="I60" s="333">
        <v>414104</v>
      </c>
      <c r="J60" s="328">
        <v>27530</v>
      </c>
      <c r="K60" s="329">
        <v>22.4</v>
      </c>
      <c r="L60" s="330">
        <v>34482</v>
      </c>
      <c r="M60" s="331">
        <v>-4.5</v>
      </c>
      <c r="N60" s="332">
        <v>26.9</v>
      </c>
    </row>
    <row r="61" spans="1:14">
      <c r="A61" s="248"/>
      <c r="B61" s="244"/>
      <c r="C61" s="244"/>
      <c r="D61" s="244"/>
      <c r="E61" s="244"/>
      <c r="F61" s="244"/>
      <c r="G61" s="310" t="s">
        <v>516</v>
      </c>
      <c r="H61" s="334"/>
      <c r="I61" s="335">
        <v>677671</v>
      </c>
      <c r="J61" s="336">
        <v>44296</v>
      </c>
      <c r="K61" s="337">
        <v>17.100000000000001</v>
      </c>
      <c r="L61" s="338">
        <v>68334</v>
      </c>
      <c r="M61" s="339">
        <v>16.5</v>
      </c>
      <c r="N61" s="324">
        <v>0.6</v>
      </c>
    </row>
    <row r="62" spans="1:14">
      <c r="A62" s="248"/>
      <c r="B62" s="244"/>
      <c r="C62" s="244"/>
      <c r="D62" s="244"/>
      <c r="E62" s="244"/>
      <c r="F62" s="244"/>
      <c r="G62" s="325"/>
      <c r="H62" s="326" t="s">
        <v>511</v>
      </c>
      <c r="I62" s="327">
        <v>454838</v>
      </c>
      <c r="J62" s="328">
        <v>29709</v>
      </c>
      <c r="K62" s="329">
        <v>13.9</v>
      </c>
      <c r="L62" s="330">
        <v>34650</v>
      </c>
      <c r="M62" s="331">
        <v>9.1</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14.01</v>
      </c>
      <c r="G47" s="12">
        <v>18.62</v>
      </c>
      <c r="H47" s="12">
        <v>24.69</v>
      </c>
      <c r="I47" s="12">
        <v>30.88</v>
      </c>
      <c r="J47" s="13">
        <v>33.54</v>
      </c>
    </row>
    <row r="48" spans="2:10" ht="57.75" customHeight="1">
      <c r="B48" s="14"/>
      <c r="C48" s="1139" t="s">
        <v>4</v>
      </c>
      <c r="D48" s="1139"/>
      <c r="E48" s="1140"/>
      <c r="F48" s="15">
        <v>12.18</v>
      </c>
      <c r="G48" s="16">
        <v>13.75</v>
      </c>
      <c r="H48" s="16">
        <v>17.760000000000002</v>
      </c>
      <c r="I48" s="16">
        <v>16.43</v>
      </c>
      <c r="J48" s="17">
        <v>17.97</v>
      </c>
    </row>
    <row r="49" spans="2:10" ht="57.75" customHeight="1" thickBot="1">
      <c r="B49" s="18"/>
      <c r="C49" s="1141" t="s">
        <v>5</v>
      </c>
      <c r="D49" s="1141"/>
      <c r="E49" s="1142"/>
      <c r="F49" s="19">
        <v>4.55</v>
      </c>
      <c r="G49" s="20">
        <v>7.51</v>
      </c>
      <c r="H49" s="20">
        <v>9.14</v>
      </c>
      <c r="I49" s="20">
        <v>4.07</v>
      </c>
      <c r="J49" s="21">
        <v>4.4400000000000004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12.18</v>
      </c>
      <c r="G34" s="33">
        <v>13.52</v>
      </c>
      <c r="H34" s="33">
        <v>17.760000000000002</v>
      </c>
      <c r="I34" s="33">
        <v>16.43</v>
      </c>
      <c r="J34" s="34">
        <v>17.97</v>
      </c>
      <c r="K34" s="22"/>
      <c r="L34" s="22"/>
      <c r="M34" s="22"/>
      <c r="N34" s="22"/>
      <c r="O34" s="22"/>
      <c r="P34" s="22"/>
    </row>
    <row r="35" spans="1:16" ht="39" customHeight="1">
      <c r="A35" s="22"/>
      <c r="B35" s="35"/>
      <c r="C35" s="1143" t="s">
        <v>524</v>
      </c>
      <c r="D35" s="1144"/>
      <c r="E35" s="1145"/>
      <c r="F35" s="36">
        <v>5.09</v>
      </c>
      <c r="G35" s="37">
        <v>6.96</v>
      </c>
      <c r="H35" s="37">
        <v>9.25</v>
      </c>
      <c r="I35" s="37">
        <v>11.22</v>
      </c>
      <c r="J35" s="38">
        <v>11.78</v>
      </c>
      <c r="K35" s="22"/>
      <c r="L35" s="22"/>
      <c r="M35" s="22"/>
      <c r="N35" s="22"/>
      <c r="O35" s="22"/>
      <c r="P35" s="22"/>
    </row>
    <row r="36" spans="1:16" ht="39" customHeight="1">
      <c r="A36" s="22"/>
      <c r="B36" s="35"/>
      <c r="C36" s="1143" t="s">
        <v>525</v>
      </c>
      <c r="D36" s="1144"/>
      <c r="E36" s="1145"/>
      <c r="F36" s="36">
        <v>5.58</v>
      </c>
      <c r="G36" s="37">
        <v>6.27</v>
      </c>
      <c r="H36" s="37">
        <v>4.7</v>
      </c>
      <c r="I36" s="37">
        <v>6.76</v>
      </c>
      <c r="J36" s="38">
        <v>9.39</v>
      </c>
      <c r="K36" s="22"/>
      <c r="L36" s="22"/>
      <c r="M36" s="22"/>
      <c r="N36" s="22"/>
      <c r="O36" s="22"/>
      <c r="P36" s="22"/>
    </row>
    <row r="37" spans="1:16" ht="39" customHeight="1">
      <c r="A37" s="22"/>
      <c r="B37" s="35"/>
      <c r="C37" s="1143" t="s">
        <v>526</v>
      </c>
      <c r="D37" s="1144"/>
      <c r="E37" s="1145"/>
      <c r="F37" s="36">
        <v>0.6</v>
      </c>
      <c r="G37" s="37">
        <v>2.11</v>
      </c>
      <c r="H37" s="37">
        <v>4.28</v>
      </c>
      <c r="I37" s="37">
        <v>2.34</v>
      </c>
      <c r="J37" s="38">
        <v>3.51</v>
      </c>
      <c r="K37" s="22"/>
      <c r="L37" s="22"/>
      <c r="M37" s="22"/>
      <c r="N37" s="22"/>
      <c r="O37" s="22"/>
      <c r="P37" s="22"/>
    </row>
    <row r="38" spans="1:16" ht="39" customHeight="1">
      <c r="A38" s="22"/>
      <c r="B38" s="35"/>
      <c r="C38" s="1143" t="s">
        <v>527</v>
      </c>
      <c r="D38" s="1144"/>
      <c r="E38" s="1145"/>
      <c r="F38" s="36">
        <v>0.76</v>
      </c>
      <c r="G38" s="37">
        <v>0.57999999999999996</v>
      </c>
      <c r="H38" s="37">
        <v>0.6</v>
      </c>
      <c r="I38" s="37">
        <v>0.88</v>
      </c>
      <c r="J38" s="38">
        <v>1.34</v>
      </c>
      <c r="K38" s="22"/>
      <c r="L38" s="22"/>
      <c r="M38" s="22"/>
      <c r="N38" s="22"/>
      <c r="O38" s="22"/>
      <c r="P38" s="22"/>
    </row>
    <row r="39" spans="1:16" ht="39" customHeight="1">
      <c r="A39" s="22"/>
      <c r="B39" s="35"/>
      <c r="C39" s="1143" t="s">
        <v>528</v>
      </c>
      <c r="D39" s="1144"/>
      <c r="E39" s="1145"/>
      <c r="F39" s="36">
        <v>0.19</v>
      </c>
      <c r="G39" s="37">
        <v>0.12</v>
      </c>
      <c r="H39" s="37">
        <v>0.28000000000000003</v>
      </c>
      <c r="I39" s="37">
        <v>0.23</v>
      </c>
      <c r="J39" s="38">
        <v>0.38</v>
      </c>
      <c r="K39" s="22"/>
      <c r="L39" s="22"/>
      <c r="M39" s="22"/>
      <c r="N39" s="22"/>
      <c r="O39" s="22"/>
      <c r="P39" s="22"/>
    </row>
    <row r="40" spans="1:16" ht="39" customHeight="1">
      <c r="A40" s="22"/>
      <c r="B40" s="35"/>
      <c r="C40" s="1143" t="s">
        <v>529</v>
      </c>
      <c r="D40" s="1144"/>
      <c r="E40" s="1145"/>
      <c r="F40" s="36">
        <v>0.89</v>
      </c>
      <c r="G40" s="37">
        <v>1.04</v>
      </c>
      <c r="H40" s="37">
        <v>0.75</v>
      </c>
      <c r="I40" s="37">
        <v>0.69</v>
      </c>
      <c r="J40" s="38">
        <v>0.33</v>
      </c>
      <c r="K40" s="22"/>
      <c r="L40" s="22"/>
      <c r="M40" s="22"/>
      <c r="N40" s="22"/>
      <c r="O40" s="22"/>
      <c r="P40" s="22"/>
    </row>
    <row r="41" spans="1:16" ht="39" customHeight="1">
      <c r="A41" s="22"/>
      <c r="B41" s="35"/>
      <c r="C41" s="1143" t="s">
        <v>530</v>
      </c>
      <c r="D41" s="1144"/>
      <c r="E41" s="1145"/>
      <c r="F41" s="36">
        <v>0.04</v>
      </c>
      <c r="G41" s="37">
        <v>0.06</v>
      </c>
      <c r="H41" s="37">
        <v>0.08</v>
      </c>
      <c r="I41" s="37">
        <v>0.05</v>
      </c>
      <c r="J41" s="38">
        <v>0.02</v>
      </c>
      <c r="K41" s="22"/>
      <c r="L41" s="22"/>
      <c r="M41" s="22"/>
      <c r="N41" s="22"/>
      <c r="O41" s="22"/>
      <c r="P41" s="22"/>
    </row>
    <row r="42" spans="1:16" ht="39" customHeight="1">
      <c r="A42" s="22"/>
      <c r="B42" s="39"/>
      <c r="C42" s="1143" t="s">
        <v>531</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532</v>
      </c>
      <c r="D43" s="1147"/>
      <c r="E43" s="1148"/>
      <c r="F43" s="41">
        <v>0.22</v>
      </c>
      <c r="G43" s="42">
        <v>0.23</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465</v>
      </c>
      <c r="L45" s="60">
        <v>473</v>
      </c>
      <c r="M45" s="60">
        <v>501</v>
      </c>
      <c r="N45" s="60">
        <v>504</v>
      </c>
      <c r="O45" s="61">
        <v>491</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98</v>
      </c>
      <c r="L48" s="64">
        <v>69</v>
      </c>
      <c r="M48" s="64">
        <v>66</v>
      </c>
      <c r="N48" s="64">
        <v>61</v>
      </c>
      <c r="O48" s="65">
        <v>61</v>
      </c>
      <c r="P48" s="48"/>
      <c r="Q48" s="48"/>
      <c r="R48" s="48"/>
      <c r="S48" s="48"/>
      <c r="T48" s="48"/>
      <c r="U48" s="48"/>
    </row>
    <row r="49" spans="1:21" ht="30.75" customHeight="1">
      <c r="A49" s="48"/>
      <c r="B49" s="1161"/>
      <c r="C49" s="1162"/>
      <c r="D49" s="62"/>
      <c r="E49" s="1153" t="s">
        <v>16</v>
      </c>
      <c r="F49" s="1153"/>
      <c r="G49" s="1153"/>
      <c r="H49" s="1153"/>
      <c r="I49" s="1153"/>
      <c r="J49" s="1154"/>
      <c r="K49" s="63">
        <v>138</v>
      </c>
      <c r="L49" s="64">
        <v>133</v>
      </c>
      <c r="M49" s="64">
        <v>104</v>
      </c>
      <c r="N49" s="64">
        <v>64</v>
      </c>
      <c r="O49" s="65">
        <v>47</v>
      </c>
      <c r="P49" s="48"/>
      <c r="Q49" s="48"/>
      <c r="R49" s="48"/>
      <c r="S49" s="48"/>
      <c r="T49" s="48"/>
      <c r="U49" s="48"/>
    </row>
    <row r="50" spans="1:21" ht="30.75" customHeight="1">
      <c r="A50" s="48"/>
      <c r="B50" s="1161"/>
      <c r="C50" s="1162"/>
      <c r="D50" s="62"/>
      <c r="E50" s="1153" t="s">
        <v>17</v>
      </c>
      <c r="F50" s="1153"/>
      <c r="G50" s="1153"/>
      <c r="H50" s="1153"/>
      <c r="I50" s="1153"/>
      <c r="J50" s="1154"/>
      <c r="K50" s="63">
        <v>9</v>
      </c>
      <c r="L50" s="64">
        <v>7</v>
      </c>
      <c r="M50" s="64">
        <v>5</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316</v>
      </c>
      <c r="L52" s="64">
        <v>333</v>
      </c>
      <c r="M52" s="64">
        <v>355</v>
      </c>
      <c r="N52" s="64">
        <v>359</v>
      </c>
      <c r="O52" s="65">
        <v>367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394</v>
      </c>
      <c r="L53" s="69">
        <v>349</v>
      </c>
      <c r="M53" s="69">
        <v>321</v>
      </c>
      <c r="N53" s="69">
        <v>270</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2015-04-02T23:50:59Z</cp:lastPrinted>
  <dcterms:created xsi:type="dcterms:W3CDTF">2015-02-17T06:30:23Z</dcterms:created>
  <dcterms:modified xsi:type="dcterms:W3CDTF">2015-04-09T02:37:43Z</dcterms:modified>
</cp:coreProperties>
</file>