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財政係\12財政状況・推計\財政状況資料集\H26決算\H28.3.31(財政状況資料集依頼）\"/>
    </mc:Choice>
  </mc:AlternateContent>
  <workbookProtection workbookPassword="979D" lockStructure="1"/>
  <bookViews>
    <workbookView xWindow="-12" yWindow="5496" windowWidth="16872" windowHeight="5520" tabRatio="7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E36" i="9"/>
  <c r="AM36" i="9"/>
  <c r="C36" i="9"/>
  <c r="CO35" i="9"/>
  <c r="BE35" i="9"/>
  <c r="C35" i="9"/>
  <c r="CO34" i="9"/>
  <c r="BW34" i="9"/>
  <c r="BW35" i="9" s="1"/>
  <c r="BW36" i="9" s="1"/>
  <c r="BW37" i="9" s="1"/>
  <c r="BW38" i="9" s="1"/>
  <c r="BW39" i="9" s="1"/>
  <c r="C34" i="9"/>
  <c r="AM34" i="9" l="1"/>
  <c r="AM35"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<sst xmlns="http://schemas.openxmlformats.org/spreadsheetml/2006/main" count="1123" uniqueCount="555">
  <si>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</si>
  <si>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</si>
  <si>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</si>
  <si>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</si>
  <si>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</si>
  <si>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</si>
  <si>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</si>
  <si>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</si>
  <si>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</si>
  <si>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</si>
  <si>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</si>
  <si>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</si>
  <si>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</si>
  <si>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</si>
  <si>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</si>
  <si>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</si>
  <si>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</si>
  <si>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</si>
  <si>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</si>
  <si>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</si>
  <si>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</si>
  <si>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</si>
  <si>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</si>
  <si>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</si>
  <si>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</si>
  <si>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</si>
  <si>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</si>
  <si>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</si>
  <si>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</si>
  <si>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</si>
  <si>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</si>
  <si>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</si>
  <si>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</si>
  <si>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</si>
  <si>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</si>
  <si>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</si>
  <si>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</si>
  <si>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</si>
  <si>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</si>
  <si>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</si>
  <si>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</si>
  <si>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</si>
  <si>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</si>
  <si>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</si>
  <si>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</si>
  <si>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</si>
  <si>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</si>
  <si>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</si>
  <si>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</si>
  <si>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</si>
  <si>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</si>
  <si>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</si>
  <si>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</si>
  <si>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</si>
  <si>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</si>
  <si>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</si>
  <si>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</si>
  <si>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</si>
  <si>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</si>
  <si>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</si>
  <si>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</si>
  <si>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</si>
  <si>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</si>
  <si>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</si>
  <si>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</si>
  <si>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</si>
  <si>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</si>
  <si>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</si>
  <si>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</si>
  <si>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</si>
  <si>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</si>
  <si>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</si>
  <si>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</si>
  <si>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</si>
  <si>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</si>
  <si>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</si>
  <si>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</si>
  <si>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</si>
  <si>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</si>
  <si>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</si>
  <si>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</si>
  <si>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</si>
  <si>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</si>
  <si>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</si>
  <si>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</si>
  <si>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</si>
  <si>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</si>
  <si>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</si>
  <si>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</si>
  <si>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</si>
  <si>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</si>
  <si>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</si>
  <si>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</si>
  <si>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</si>
  <si>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</si>
  <si>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</si>
  <si>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</si>
  <si>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</si>
  <si>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</si>
  <si>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</si>
  <si>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</si>
  <si>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</si>
  <si>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</si>
  <si>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</si>
  <si>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</si>
  <si>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</si>
  <si>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</si>
  <si>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</si>
  <si>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</si>
  <si>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</si>
  <si>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</si>
  <si>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</si>
  <si>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</si>
  <si>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</si>
  <si>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</si>
  <si>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</si>
  <si>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</si>
  <si>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</si>
  <si>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</si>
  <si>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</si>
  <si>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</si>
  <si>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</si>
  <si>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</si>
  <si>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</si>
  <si>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</si>
  <si>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</si>
  <si>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</si>
  <si>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</si>
  <si>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</si>
  <si>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</si>
  <si>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</si>
  <si>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</si>
  <si>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</si>
  <si>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</si>
  <si>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</si>
  <si>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</si>
  <si>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</si>
  <si>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</si>
  <si>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</si>
  <si>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</si>
  <si>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</si>
  <si>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</si>
  <si>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</si>
  <si>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</si>
  <si>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</si>
  <si>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</si>
  <si>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</si>
  <si>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</si>
  <si>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</si>
  <si>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</si>
  <si>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</si>
  <si>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</si>
  <si>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</si>
  <si>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</si>
  <si>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</si>
  <si>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</si>
  <si>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</si>
  <si>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</si>
  <si>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</si>
  <si>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</si>
  <si>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</si>
  <si>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</si>
  <si>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</si>
  <si>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</si>
  <si>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</si>
  <si>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</si>
  <si>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</si>
  <si>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</si>
  <si>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</si>
  <si>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</si>
  <si>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</si>
  <si>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</si>
  <si>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</si>
  <si>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</si>
  <si>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</si>
  <si>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</si>
  <si>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</si>
  <si>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</si>
  <si>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</si>
  <si>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</si>
  <si>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</si>
  <si>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</si>
  <si>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</si>
  <si>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</si>
  <si>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</si>
  <si>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</si>
  <si>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</si>
  <si>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</si>
  <si>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</si>
  <si>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</si>
  <si>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</si>
  <si>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</si>
  <si>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</si>
  <si>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</si>
  <si>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</si>
  <si>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千葉県東庄町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</si>
  <si>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</si>
  <si>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</si>
  <si>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</si>
  <si>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</si>
  <si>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</si>
  <si>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</si>
  <si>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</si>
  <si>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</si>
  <si>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</si>
  <si>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</si>
  <si>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</si>
  <si>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</si>
  <si>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</si>
  <si>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</si>
  <si>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</si>
  <si>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</si>
  <si>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</si>
  <si>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</si>
  <si>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</si>
  <si>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</si>
  <si>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</si>
  <si>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</si>
  <si>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</si>
  <si>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</si>
  <si>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</si>
  <si>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</si>
  <si>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</si>
  <si>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</si>
  <si>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</si>
  <si>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</si>
  <si>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</si>
  <si>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</si>
  <si>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</si>
  <si>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</si>
  <si>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</si>
  <si>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</si>
  <si>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</si>
  <si>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</si>
  <si>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</si>
  <si>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</si>
  <si>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</si>
  <si>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</si>
  <si>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</si>
  <si>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</si>
  <si>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</si>
  <si>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</si>
  <si>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</si>
  <si>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</si>
  <si>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</si>
  <si>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</si>
  <si>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</si>
  <si>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</si>
  <si>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</si>
  <si>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</si>
  <si>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</si>
  <si>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</si>
  <si>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</si>
  <si>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</si>
  <si>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</si>
  <si>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</si>
  <si>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</si>
  <si>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</si>
  <si>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</si>
  <si>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</si>
  <si>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</si>
  <si>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</si>
  <si>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</si>
  <si>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</si>
  <si>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</si>
  <si>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</si>
  <si>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</si>
  <si>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</si>
  <si>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</si>
  <si>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</si>
  <si>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</si>
  <si>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</si>
  <si>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</si>
  <si>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</si>
  <si>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</si>
  <si>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</si>
  <si>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</si>
  <si>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</si>
  <si>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</si>
  <si>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</si>
  <si>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</si>
  <si>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</si>
  <si>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</si>
  <si>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</si>
  <si>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</si>
  <si>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</si>
  <si>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</si>
  <si>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</si>
  <si>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</si>
  <si>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</si>
  <si>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</si>
  <si>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</si>
  <si>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</si>
  <si>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</si>
  <si>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</si>
  <si>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</si>
  <si>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</si>
  <si>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</si>
  <si>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</si>
  <si>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</si>
  <si>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</si>
  <si>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</si>
  <si>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</si>
  <si>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</si>
  <si>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</si>
  <si>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</si>
  <si>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</si>
  <si>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</si>
  <si>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</si>
  <si>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</si>
  <si>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</si>
  <si>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</si>
  <si>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</si>
  <si>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</si>
  <si>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</si>
  <si>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</si>
  <si>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</si>
  <si>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</si>
  <si>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</si>
  <si>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</si>
  <si>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</si>
  <si>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</si>
  <si>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</si>
  <si>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</si>
  <si>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</si>
  <si>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</si>
  <si>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</si>
  <si>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</si>
  <si>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</si>
  <si>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</si>
  <si>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</si>
  <si>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</si>
  <si>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</si>
  <si>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</si>
  <si>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</si>
  <si>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</si>
  <si>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</si>
  <si>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</si>
  <si>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</si>
  <si>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</si>
  <si>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</si>
  <si>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</si>
  <si>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</si>
  <si>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</si>
  <si>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</si>
  <si>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千葉県東庄町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</si>
  <si>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</si>
  <si>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</si>
  <si>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</si>
  <si>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</si>
  <si>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</si>
  <si>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</si>
  <si>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</si>
  <si>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</si>
  <si>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</si>
  <si>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</si>
  <si>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</si>
  <si>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</si>
  <si>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</si>
  <si>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</si>
  <si>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</si>
  <si>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</si>
  <si>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</si>
  <si>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</si>
  <si>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</si>
  <si>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</si>
  <si>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</si>
  <si>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</si>
  <si>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</si>
  <si>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</si>
  <si>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</si>
  <si>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</si>
  <si>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</si>
  <si>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</si>
  <si>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</si>
  <si>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</si>
  <si>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</si>
  <si>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</si>
  <si>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</si>
  <si>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</si>
  <si>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</si>
  <si>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訪問看護ステーション特別会計</t>
    <phoneticPr fontId="5"/>
  </si>
  <si>
    <t>介護保険特別会計</t>
    <phoneticPr fontId="5"/>
  </si>
  <si>
    <t>水道事業会計</t>
    <phoneticPr fontId="5"/>
  </si>
  <si>
    <t>法適用企業</t>
    <phoneticPr fontId="5"/>
  </si>
  <si>
    <t>国民健康保険東庄病院事業会計</t>
    <phoneticPr fontId="5"/>
  </si>
  <si>
    <t>食肉センター特別会計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</si>
  <si>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</si>
  <si>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</si>
  <si>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</si>
  <si>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</si>
  <si>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</si>
  <si>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</si>
  <si>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</si>
  <si>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</si>
  <si>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</si>
  <si>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</si>
  <si>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</si>
  <si>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</si>
  <si>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</si>
  <si>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</si>
  <si>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</si>
  <si>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</si>
  <si>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</si>
  <si>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</si>
  <si>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</si>
  <si>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</si>
  <si>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</si>
  <si>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</si>
  <si>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</si>
  <si>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</si>
  <si>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</si>
  <si>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</si>
  <si>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</si>
  <si>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</si>
  <si>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</si>
  <si>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</si>
  <si>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</si>
  <si>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</si>
  <si>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</si>
  <si>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</si>
  <si>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</si>
  <si>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</si>
  <si>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</si>
  <si>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</si>
  <si>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</si>
  <si>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</si>
  <si>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</si>
  <si>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</si>
  <si>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</si>
  <si>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</si>
  <si>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</si>
  <si>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</si>
  <si>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</si>
  <si>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</si>
  <si>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</si>
  <si>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</si>
  <si>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</si>
  <si>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</si>
  <si>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</si>
  <si>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</si>
  <si>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</si>
  <si>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</si>
  <si>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</si>
  <si>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</si>
  <si>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</si>
  <si>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国民健康保険東庄病院事業会計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</si>
  <si>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</si>
  <si>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</si>
  <si>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</si>
  <si>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t>
    <phoneticPr fontId="5"/>
  </si>
  <si>
    <t>(Ｆ)</t>
    <phoneticPr fontId="5"/>
  </si>
  <si>
    <t>食肉センター特別会計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</si>
  <si>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</si>
  <si>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</si>
  <si>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</si>
  <si>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</si>
  <si>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</si>
  <si>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</si>
  <si>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</si>
  <si>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</si>
  <si>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</si>
  <si>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</si>
  <si>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</si>
  <si>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</si>
  <si>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</si>
  <si>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</si>
  <si>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</si>
  <si>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</si>
  <si>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</si>
  <si>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</si>
  <si>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</si>
  <si>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</si>
  <si>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</si>
  <si>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</si>
  <si>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</si>
  <si>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</si>
  <si>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</si>
  <si>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</si>
  <si>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</si>
  <si>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</si>
  <si>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</si>
  <si>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</si>
  <si>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</si>
  <si>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</si>
  <si>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</si>
  <si>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</si>
  <si>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</si>
  <si>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</si>
  <si>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</si>
  <si>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</si>
  <si>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</si>
  <si>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</si>
  <si>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</si>
  <si>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</si>
  <si>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</si>
  <si>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</si>
  <si>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</si>
  <si>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</si>
  <si>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</si>
  <si>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</si>
  <si>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</si>
  <si>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</si>
  <si>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</si>
  <si>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</si>
  <si>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</si>
  <si>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</si>
  <si>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</si>
  <si>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</si>
  <si>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</si>
  <si>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</si>
  <si>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</si>
  <si>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</si>
  <si>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</si>
  <si>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</si>
  <si>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</si>
  <si>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</si>
  <si>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</si>
  <si>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</si>
  <si>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</si>
  <si>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</si>
  <si>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</si>
  <si>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</si>
  <si>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</si>
  <si>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</si>
  <si>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</si>
  <si>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</si>
  <si>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</si>
  <si>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</si>
  <si>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</si>
  <si>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</si>
  <si>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</si>
  <si>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</si>
  <si>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水道事業会計</t>
  </si>
  <si>
    <t>国民健康保険東庄病院事業会計</t>
  </si>
  <si>
    <t>国民健康保険特別会計</t>
  </si>
  <si>
    <t>介護保険特別会計</t>
  </si>
  <si>
    <t>訪問看護ステーション特別会計</t>
  </si>
  <si>
    <t>食肉センター特別会計</t>
  </si>
  <si>
    <t>後期高齢者医療特別会計</t>
  </si>
  <si>
    <t>その他会計（赤字）</t>
  </si>
  <si>
    <t>その他会計（黒字）</t>
  </si>
  <si>
    <t>-</t>
    <phoneticPr fontId="2"/>
  </si>
  <si>
    <t>-</t>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</si>
  <si>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</si>
  <si>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</si>
  <si>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</si>
  <si>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</si>
  <si>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</si>
  <si>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</si>
  <si>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</si>
  <si>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香取広域市町村圏事務組合</t>
    <rPh sb="0" eb="2">
      <t>カトリ</t>
    </rPh>
    <rPh sb="2" eb="4">
      <t>コウイキ</t>
    </rPh>
    <rPh sb="4" eb="7">
      <t>シチョウソン</t>
    </rPh>
    <rPh sb="7" eb="8">
      <t>ケン</t>
    </rPh>
    <rPh sb="8" eb="10">
      <t>ジム</t>
    </rPh>
    <rPh sb="10" eb="12">
      <t>クミアイ</t>
    </rPh>
    <phoneticPr fontId="2"/>
  </si>
  <si>
    <t>香取市東庄町病院組合</t>
    <rPh sb="0" eb="2">
      <t>カトリ</t>
    </rPh>
    <rPh sb="2" eb="3">
      <t>シ</t>
    </rPh>
    <rPh sb="3" eb="6">
      <t>トウノショウマチ</t>
    </rPh>
    <rPh sb="6" eb="8">
      <t>ビョウイン</t>
    </rPh>
    <rPh sb="8" eb="10">
      <t>クミアイ</t>
    </rPh>
    <phoneticPr fontId="2"/>
  </si>
  <si>
    <t>東総広域水道企業団</t>
    <rPh sb="0" eb="2">
      <t>トウソウ</t>
    </rPh>
    <rPh sb="2" eb="4">
      <t>コウイキ</t>
    </rPh>
    <rPh sb="4" eb="6">
      <t>スイドウ</t>
    </rPh>
    <rPh sb="6" eb="8">
      <t>キギョウ</t>
    </rPh>
    <rPh sb="8" eb="9">
      <t>ダン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</si>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</sst>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71812</c:v>
                </c:pt>
                <c:pt idx="1">
                  <c:v>59829</c:v>
                </c:pt>
                <c:pt idx="2">
                  <c:v>70582</c:v>
                </c:pt>
                <c:pt idx="3">
                  <c:v>81990</c:v>
                </c:pt>
                <c:pt idx="4">
                  <c:v>87551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68457</c:v>
                </c:pt>
                <c:pt idx="1">
                  <c:v>30919</c:v>
                </c:pt>
                <c:pt idx="2">
                  <c:v>35157</c:v>
                </c:pt>
                <c:pt idx="3">
                  <c:v>41656</c:v>
                </c:pt>
                <c:pt idx="4">
                  <c:v>35915</c:v>
                </c:pt>
              </c:numCache>
            </c:numRef>
          </c:val>
          <c:smooth val="0"/>
        </c:ser>
        <c:dLbls>
          <c:showLegendKey val="0"/>
          <c:showVal val="0"/>
          <c:showCatName val="0"/>
          <c:showSerName val="0"/>
          <c:showPercent val="0"/>
          <c:showBubbleSize val="0"/>
        </c:dLbls>
        <c:marker val="1"/>
        <c:smooth val="0"/>
        <c:axId val="119302640"/>
        <c:axId val="304691592"/>
      </c:lineChart>
      <c:catAx>
        <c:axId val="119302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4691592"/>
        <c:crosses val="autoZero"/>
        <c:auto val="1"/>
        <c:lblAlgn val="ctr"/>
        <c:lblOffset val="100"/>
        <c:tickLblSkip val="1"/>
        <c:tickMarkSkip val="1"/>
        <c:noMultiLvlLbl val="0"/>
      </c:catAx>
      <c:valAx>
        <c:axId val="30469159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302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13.75</c:v>
                </c:pt>
                <c:pt idx="1">
                  <c:v>17.760000000000002</c:v>
                </c:pt>
                <c:pt idx="2">
                  <c:v>16.43</c:v>
                </c:pt>
                <c:pt idx="3">
                  <c:v>17.97</c:v>
                </c:pt>
                <c:pt idx="4">
                  <c:v>16.239999999999998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18.62</c:v>
                </c:pt>
                <c:pt idx="1">
                  <c:v>24.69</c:v>
                </c:pt>
                <c:pt idx="2">
                  <c:v>30.88</c:v>
                </c:pt>
                <c:pt idx="3">
                  <c:v>33.54</c:v>
                </c:pt>
                <c:pt idx="4">
                  <c:v>36.53</c:v>
                </c:pt>
              </c:numCache>
            </c:numRef>
          </c:val>
        </c:ser>
        <c:dLbls>
          <c:showLegendKey val="0"/>
          <c:showVal val="0"/>
          <c:showCatName val="0"/>
          <c:showSerName val="0"/>
          <c:showPercent val="0"/>
          <c:showBubbleSize val="0"/>
        </c:dLbls>
        <c:gapWidth val="250"/>
        <c:overlap val="100"/>
        <c:axId val="118089384"/>
        <c:axId val="157100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7.51</c:v>
                </c:pt>
                <c:pt idx="1">
                  <c:v>9.14</c:v>
                </c:pt>
                <c:pt idx="2">
                  <c:v>4.07</c:v>
                </c:pt>
                <c:pt idx="3">
                  <c:v>4.4400000000000004</c:v>
                </c:pt>
                <c:pt idx="4">
                  <c:v>1.01</c:v>
                </c:pt>
              </c:numCache>
            </c:numRef>
          </c:val>
          <c:smooth val="0"/>
        </c:ser>
        <c:dLbls>
          <c:showLegendKey val="0"/>
          <c:showVal val="0"/>
          <c:showCatName val="0"/>
          <c:showSerName val="0"/>
          <c:showPercent val="0"/>
          <c:showBubbleSize val="0"/>
        </c:dLbls>
        <c:marker val="1"/>
        <c:smooth val="0"/>
        <c:axId val="118089384"/>
        <c:axId val="157100816"/>
      </c:lineChart>
      <c:catAx>
        <c:axId val="118089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7100816"/>
        <c:crosses val="autoZero"/>
        <c:auto val="1"/>
        <c:lblAlgn val="ctr"/>
        <c:lblOffset val="100"/>
        <c:tickLblSkip val="1"/>
        <c:tickMarkSkip val="1"/>
        <c:noMultiLvlLbl val="0"/>
      </c:catAx>
      <c:valAx>
        <c:axId val="157100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089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0.22</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0.06</c:v>
                </c:pt>
                <c:pt idx="2">
                  <c:v>#N/A</c:v>
                </c:pt>
                <c:pt idx="3">
                  <c:v>0.08</c:v>
                </c:pt>
                <c:pt idx="4">
                  <c:v>#N/A</c:v>
                </c:pt>
                <c:pt idx="5">
                  <c:v>0.05</c:v>
                </c:pt>
                <c:pt idx="6">
                  <c:v>#N/A</c:v>
                </c:pt>
                <c:pt idx="7">
                  <c:v>0.02</c:v>
                </c:pt>
                <c:pt idx="8">
                  <c:v>#N/A</c:v>
                </c:pt>
                <c:pt idx="9">
                  <c:v>0.01</c:v>
                </c:pt>
              </c:numCache>
            </c:numRef>
          </c:val>
        </c:ser>
        <c:ser>
          <c:idx val="3"/>
          <c:order val="3"/>
          <c:tx>
            <c:strRef>
              <c:f>データシート!$A$30</c:f>
              <c:strCache>
                <c:ptCount val="1"/>
                <c:pt idx="0">
                  <c:v>食肉センター特別会計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1.03</c:v>
                </c:pt>
                <c:pt idx="2">
                  <c:v>#N/A</c:v>
                </c:pt>
                <c:pt idx="3">
                  <c:v>0.74</c:v>
                </c:pt>
                <c:pt idx="4">
                  <c:v>#N/A</c:v>
                </c:pt>
                <c:pt idx="5">
                  <c:v>0.68</c:v>
                </c:pt>
                <c:pt idx="6">
                  <c:v>#N/A</c:v>
                </c:pt>
                <c:pt idx="7">
                  <c:v>0.33</c:v>
                </c:pt>
                <c:pt idx="8">
                  <c:v>#N/A</c:v>
                </c:pt>
                <c:pt idx="9">
                  <c:v>0.15</c:v>
                </c:pt>
              </c:numCache>
            </c:numRef>
          </c:val>
        </c:ser>
        <c:ser>
          <c:idx val="4"/>
          <c:order val="4"/>
          <c:tx>
            <c:strRef>
              <c:f>データシート!$A$31</c:f>
              <c:strCache>
                <c:ptCount val="1"/>
                <c:pt idx="0">
                  <c:v>訪問看護ステーション特別会計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0.11</c:v>
                </c:pt>
                <c:pt idx="2">
                  <c:v>#N/A</c:v>
                </c:pt>
                <c:pt idx="3">
                  <c:v>0.28000000000000003</c:v>
                </c:pt>
                <c:pt idx="4">
                  <c:v>#N/A</c:v>
                </c:pt>
                <c:pt idx="5">
                  <c:v>0.23</c:v>
                </c:pt>
                <c:pt idx="6">
                  <c:v>#N/A</c:v>
                </c:pt>
                <c:pt idx="7">
                  <c:v>0.38</c:v>
                </c:pt>
                <c:pt idx="8">
                  <c:v>#N/A</c:v>
                </c:pt>
                <c:pt idx="9">
                  <c:v>0.48</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0.57999999999999996</c:v>
                </c:pt>
                <c:pt idx="2">
                  <c:v>#N/A</c:v>
                </c:pt>
                <c:pt idx="3">
                  <c:v>0.6</c:v>
                </c:pt>
                <c:pt idx="4">
                  <c:v>#N/A</c:v>
                </c:pt>
                <c:pt idx="5">
                  <c:v>0.87</c:v>
                </c:pt>
                <c:pt idx="6">
                  <c:v>#N/A</c:v>
                </c:pt>
                <c:pt idx="7">
                  <c:v>1.33</c:v>
                </c:pt>
                <c:pt idx="8">
                  <c:v>#N/A</c:v>
                </c:pt>
                <c:pt idx="9">
                  <c:v>1.35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2.11</c:v>
                </c:pt>
                <c:pt idx="2">
                  <c:v>#N/A</c:v>
                </c:pt>
                <c:pt idx="3">
                  <c:v>4.28</c:v>
                </c:pt>
                <c:pt idx="4">
                  <c:v>#N/A</c:v>
                </c:pt>
                <c:pt idx="5">
                  <c:v>2.33</c:v>
                </c:pt>
                <c:pt idx="6">
                  <c:v>#N/A</c:v>
                </c:pt>
                <c:pt idx="7">
                  <c:v>3.51</c:v>
                </c:pt>
                <c:pt idx="8">
                  <c:v>#N/A</c:v>
                </c:pt>
                <c:pt idx="9">
                  <c:v>4.5199999999999996</c:v>
                </c:pt>
              </c:numCache>
            </c:numRef>
          </c:val>
        </c:ser>
        <c:ser>
          <c:idx val="7"/>
          <c:order val="7"/>
          <c:tx>
            <c:strRef>
              <c:f>データシート!$A$34</c:f>
              <c:strCache>
                <c:ptCount val="1"/>
                <c:pt idx="0">
                  <c:v>国民健康保険東庄病院事業会計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6.95</c:v>
                </c:pt>
                <c:pt idx="2">
                  <c:v>#N/A</c:v>
                </c:pt>
                <c:pt idx="3">
                  <c:v>9.25</c:v>
                </c:pt>
                <c:pt idx="4">
                  <c:v>#N/A</c:v>
                </c:pt>
                <c:pt idx="5">
                  <c:v>11.22</c:v>
                </c:pt>
                <c:pt idx="6">
                  <c:v>#N/A</c:v>
                </c:pt>
                <c:pt idx="7">
                  <c:v>11.77</c:v>
                </c:pt>
                <c:pt idx="8">
                  <c:v>#N/A</c:v>
                </c:pt>
                <c:pt idx="9">
                  <c:v>8.85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6.26</c:v>
                </c:pt>
                <c:pt idx="2">
                  <c:v>#N/A</c:v>
                </c:pt>
                <c:pt idx="3">
                  <c:v>4.7</c:v>
                </c:pt>
                <c:pt idx="4">
                  <c:v>#N/A</c:v>
                </c:pt>
                <c:pt idx="5">
                  <c:v>6.75</c:v>
                </c:pt>
                <c:pt idx="6">
                  <c:v>#N/A</c:v>
                </c:pt>
                <c:pt idx="7">
                  <c:v>9.39</c:v>
                </c:pt>
                <c:pt idx="8">
                  <c:v>#N/A</c:v>
                </c:pt>
                <c:pt idx="9">
                  <c:v>12.25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13.51</c:v>
                </c:pt>
                <c:pt idx="2">
                  <c:v>#N/A</c:v>
                </c:pt>
                <c:pt idx="3">
                  <c:v>17.75</c:v>
                </c:pt>
                <c:pt idx="4">
                  <c:v>#N/A</c:v>
                </c:pt>
                <c:pt idx="5">
                  <c:v>16.420000000000002</c:v>
                </c:pt>
                <c:pt idx="6">
                  <c:v>#N/A</c:v>
                </c:pt>
                <c:pt idx="7">
                  <c:v>17.96</c:v>
                </c:pt>
                <c:pt idx="8">
                  <c:v>#N/A</c:v>
                </c:pt>
                <c:pt idx="9">
                  <c:v>16.239999999999998</c:v>
                </c:pt>
              </c:numCache>
            </c:numRef>
          </c:val>
        </c:ser>
        <c:dLbls>
          <c:showLegendKey val="0"/>
          <c:showVal val="0"/>
          <c:showCatName val="0"/>
          <c:showSerName val="0"/>
          <c:showPercent val="0"/>
          <c:showBubbleSize val="0"/>
        </c:dLbls>
        <c:gapWidth val="150"/>
        <c:overlap val="100"/>
        <c:axId val="305749712"/>
        <c:axId val="158374096"/>
      </c:barChart>
      <c:catAx>
        <c:axId val="30574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374096"/>
        <c:crosses val="autoZero"/>
        <c:auto val="1"/>
        <c:lblAlgn val="ctr"/>
        <c:lblOffset val="100"/>
        <c:tickLblSkip val="1"/>
        <c:tickMarkSkip val="1"/>
        <c:noMultiLvlLbl val="0"/>
      </c:catAx>
      <c:valAx>
        <c:axId val="158374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5749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333</c:v>
                </c:pt>
                <c:pt idx="5">
                  <c:v>355</c:v>
                </c:pt>
                <c:pt idx="8">
                  <c:v>359</c:v>
                </c:pt>
                <c:pt idx="11">
                  <c:v>367</c:v>
                </c:pt>
                <c:pt idx="14">
                  <c:v>391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c:v>
                </c:pt>
                <c:pt idx="3">
                  <c:v>5</c:v>
                </c:pt>
                <c:pt idx="6">
                  <c:v>0</c:v>
                </c:pt>
                <c:pt idx="9">
                  <c:v>0</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133</c:v>
                </c:pt>
                <c:pt idx="3">
                  <c:v>104</c:v>
                </c:pt>
                <c:pt idx="6">
                  <c:v>64</c:v>
                </c:pt>
                <c:pt idx="9">
                  <c:v>47</c:v>
                </c:pt>
                <c:pt idx="12">
                  <c:v>50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69</c:v>
                </c:pt>
                <c:pt idx="3">
                  <c:v>66</c:v>
                </c:pt>
                <c:pt idx="6">
                  <c:v>61</c:v>
                </c:pt>
                <c:pt idx="9">
                  <c:v>61</c:v>
                </c:pt>
                <c:pt idx="12">
                  <c:v>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473</c:v>
                </c:pt>
                <c:pt idx="3">
                  <c:v>501</c:v>
                </c:pt>
                <c:pt idx="6">
                  <c:v>504</c:v>
                </c:pt>
                <c:pt idx="9">
                  <c:v>491</c:v>
                </c:pt>
                <c:pt idx="12">
                  <c:v>469</c:v>
                </c:pt>
              </c:numCache>
            </c:numRef>
          </c:val>
        </c:ser>
        <c:dLbls>
          <c:showLegendKey val="0"/>
          <c:showVal val="0"/>
          <c:showCatName val="0"/>
          <c:showSerName val="0"/>
          <c:showPercent val="0"/>
          <c:showBubbleSize val="0"/>
        </c:dLbls>
        <c:gapWidth val="100"/>
        <c:overlap val="100"/>
        <c:axId val="156981304"/>
        <c:axId val="305674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349</c:v>
                </c:pt>
                <c:pt idx="2">
                  <c:v>#N/A</c:v>
                </c:pt>
                <c:pt idx="3">
                  <c:v>#N/A</c:v>
                </c:pt>
                <c:pt idx="4">
                  <c:v>321</c:v>
                </c:pt>
                <c:pt idx="5">
                  <c:v>#N/A</c:v>
                </c:pt>
                <c:pt idx="6">
                  <c:v>#N/A</c:v>
                </c:pt>
                <c:pt idx="7">
                  <c:v>270</c:v>
                </c:pt>
                <c:pt idx="8">
                  <c:v>#N/A</c:v>
                </c:pt>
                <c:pt idx="9">
                  <c:v>#N/A</c:v>
                </c:pt>
                <c:pt idx="10">
                  <c:v>232</c:v>
                </c:pt>
                <c:pt idx="11">
                  <c:v>#N/A</c:v>
                </c:pt>
                <c:pt idx="12">
                  <c:v>#N/A</c:v>
                </c:pt>
                <c:pt idx="13">
                  <c:v>184</c:v>
                </c:pt>
                <c:pt idx="14">
                  <c:v>#N/A</c:v>
                </c:pt>
              </c:numCache>
            </c:numRef>
          </c:val>
          <c:smooth val="0"/>
        </c:ser>
        <c:dLbls>
          <c:showLegendKey val="0"/>
          <c:showVal val="0"/>
          <c:showCatName val="0"/>
          <c:showSerName val="0"/>
          <c:showPercent val="0"/>
          <c:showBubbleSize val="0"/>
        </c:dLbls>
        <c:marker val="1"/>
        <c:smooth val="0"/>
        <c:axId val="156981304"/>
        <c:axId val="305674152"/>
      </c:lineChart>
      <c:catAx>
        <c:axId val="156981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5674152"/>
        <c:crosses val="autoZero"/>
        <c:auto val="1"/>
        <c:lblAlgn val="ctr"/>
        <c:lblOffset val="100"/>
        <c:tickLblSkip val="1"/>
        <c:tickMarkSkip val="1"/>
        <c:noMultiLvlLbl val="0"/>
      </c:catAx>
      <c:valAx>
        <c:axId val="305674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981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3990</c:v>
                </c:pt>
                <c:pt idx="5">
                  <c:v>4053</c:v>
                </c:pt>
                <c:pt idx="8">
                  <c:v>4065</c:v>
                </c:pt>
                <c:pt idx="11">
                  <c:v>4102</c:v>
                </c:pt>
                <c:pt idx="14">
                  <c:v>4003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994</c:v>
                </c:pt>
                <c:pt idx="5">
                  <c:v>1184</c:v>
                </c:pt>
                <c:pt idx="8">
                  <c:v>1476</c:v>
                </c:pt>
                <c:pt idx="11">
                  <c:v>1564</c:v>
                </c:pt>
                <c:pt idx="14">
                  <c:v>1638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1551</c:v>
                </c:pt>
                <c:pt idx="3">
                  <c:v>1527</c:v>
                </c:pt>
                <c:pt idx="6">
                  <c:v>1547</c:v>
                </c:pt>
                <c:pt idx="9">
                  <c:v>1483</c:v>
                </c:pt>
                <c:pt idx="12">
                  <c:v>1373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387</c:v>
                </c:pt>
                <c:pt idx="3">
                  <c:v>338</c:v>
                </c:pt>
                <c:pt idx="6">
                  <c:v>340</c:v>
                </c:pt>
                <c:pt idx="9">
                  <c:v>453</c:v>
                </c:pt>
                <c:pt idx="12">
                  <c:v>465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747</c:v>
                </c:pt>
                <c:pt idx="3">
                  <c:v>717</c:v>
                </c:pt>
                <c:pt idx="6">
                  <c:v>681</c:v>
                </c:pt>
                <c:pt idx="9">
                  <c:v>637</c:v>
                </c:pt>
                <c:pt idx="12">
                  <c:v>537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c:v>
                </c:pt>
                <c:pt idx="3">
                  <c:v>1</c:v>
                </c:pt>
                <c:pt idx="6">
                  <c:v>0</c:v>
                </c:pt>
                <c:pt idx="9">
                  <c:v>0</c:v>
                </c:pt>
                <c:pt idx="12">
                  <c:v>13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4761</c:v>
                </c:pt>
                <c:pt idx="3">
                  <c:v>4541</c:v>
                </c:pt>
                <c:pt idx="6">
                  <c:v>4296</c:v>
                </c:pt>
                <c:pt idx="9">
                  <c:v>4004</c:v>
                </c:pt>
                <c:pt idx="12">
                  <c:v>3684</c:v>
                </c:pt>
              </c:numCache>
            </c:numRef>
          </c:val>
        </c:ser>
        <c:dLbls>
          <c:showLegendKey val="0"/>
          <c:showVal val="0"/>
          <c:showCatName val="0"/>
          <c:showSerName val="0"/>
          <c:showPercent val="0"/>
          <c:showBubbleSize val="0"/>
        </c:dLbls>
        <c:gapWidth val="100"/>
        <c:overlap val="100"/>
        <c:axId val="308317792"/>
        <c:axId val="307568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2469</c:v>
                </c:pt>
                <c:pt idx="2">
                  <c:v>#N/A</c:v>
                </c:pt>
                <c:pt idx="3">
                  <c:v>#N/A</c:v>
                </c:pt>
                <c:pt idx="4">
                  <c:v>1887</c:v>
                </c:pt>
                <c:pt idx="5">
                  <c:v>#N/A</c:v>
                </c:pt>
                <c:pt idx="6">
                  <c:v>#N/A</c:v>
                </c:pt>
                <c:pt idx="7">
                  <c:v>1323</c:v>
                </c:pt>
                <c:pt idx="8">
                  <c:v>#N/A</c:v>
                </c:pt>
                <c:pt idx="9">
                  <c:v>#N/A</c:v>
                </c:pt>
                <c:pt idx="10">
                  <c:v>911</c:v>
                </c:pt>
                <c:pt idx="11">
                  <c:v>#N/A</c:v>
                </c:pt>
                <c:pt idx="12">
                  <c:v>#N/A</c:v>
                </c:pt>
                <c:pt idx="13">
                  <c:v>431</c:v>
                </c:pt>
                <c:pt idx="14">
                  <c:v>#N/A</c:v>
                </c:pt>
              </c:numCache>
            </c:numRef>
          </c:val>
          <c:smooth val="0"/>
        </c:ser>
        <c:dLbls>
          <c:showLegendKey val="0"/>
          <c:showVal val="0"/>
          <c:showCatName val="0"/>
          <c:showSerName val="0"/>
          <c:showPercent val="0"/>
          <c:showBubbleSize val="0"/>
        </c:dLbls>
        <c:marker val="1"/>
        <c:smooth val="0"/>
        <c:axId val="308317792"/>
        <c:axId val="307568504"/>
      </c:lineChart>
      <c:catAx>
        <c:axId val="30831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7568504"/>
        <c:crosses val="autoZero"/>
        <c:auto val="1"/>
        <c:lblAlgn val="ctr"/>
        <c:lblOffset val="100"/>
        <c:tickLblSkip val="1"/>
        <c:tickMarkSkip val="1"/>
        <c:noMultiLvlLbl val="0"/>
      </c:catAx>
      <c:valAx>
        <c:axId val="307568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31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千葉県東庄町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14,848
14,669
46.25
5,237,097
4,601,826
579,737
3,569,492
3,683,810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H2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年度と比較して0.0</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ポイント上回り</a:t>
          </a:r>
          <a:r>
            <a:rPr lang="ja-JP" altLang="en-US" sz="1100" b="0" i="0" baseline="0">
              <a:solidFill>
                <a:schemeClr val="dk1"/>
              </a:solidFill>
              <a:effectLst/>
              <a:latin typeface="+mn-lt"/>
              <a:ea typeface="+mn-ea"/>
              <a:cs typeface="+mn-cs"/>
            </a:rPr>
            <a:t>２年続けて</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となってい</a:t>
          </a:r>
          <a:r>
            <a:rPr lang="ja-JP" altLang="ja-JP" sz="1100" b="0" i="0" baseline="0">
              <a:solidFill>
                <a:schemeClr val="dk1"/>
              </a:solidFill>
              <a:effectLst/>
              <a:latin typeface="+mn-lt"/>
              <a:ea typeface="+mn-ea"/>
              <a:cs typeface="+mn-cs"/>
            </a:rPr>
            <a:t>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類似団体平均との比較では、</a:t>
          </a:r>
          <a:r>
            <a:rPr lang="en-US" altLang="ja-JP" sz="1100" b="0" i="0" baseline="0">
              <a:solidFill>
                <a:schemeClr val="dk1"/>
              </a:solidFill>
              <a:effectLst/>
              <a:latin typeface="+mn-lt"/>
              <a:ea typeface="+mn-ea"/>
              <a:cs typeface="+mn-cs"/>
            </a:rPr>
            <a:t>0.02</a:t>
          </a:r>
          <a:r>
            <a:rPr lang="ja-JP" altLang="ja-JP" sz="1100" b="0" i="0" baseline="0">
              <a:solidFill>
                <a:schemeClr val="dk1"/>
              </a:solidFill>
              <a:effectLst/>
              <a:latin typeface="+mn-lt"/>
              <a:ea typeface="+mn-ea"/>
              <a:cs typeface="+mn-cs"/>
            </a:rPr>
            <a:t>ポイント下回った数値となっている。</a:t>
          </a:r>
          <a:r>
            <a:rPr lang="ja-JP" altLang="en-US" sz="1100" b="0" i="0" baseline="0">
              <a:solidFill>
                <a:schemeClr val="dk1"/>
              </a:solidFill>
              <a:effectLst/>
              <a:latin typeface="+mn-lt"/>
              <a:ea typeface="+mn-ea"/>
              <a:cs typeface="+mn-cs"/>
            </a:rPr>
            <a:t>増加の</a:t>
          </a:r>
          <a:r>
            <a:rPr lang="ja-JP" altLang="ja-JP" sz="1100" b="0" i="0" baseline="0">
              <a:solidFill>
                <a:schemeClr val="dk1"/>
              </a:solidFill>
              <a:effectLst/>
              <a:latin typeface="+mn-lt"/>
              <a:ea typeface="+mn-ea"/>
              <a:cs typeface="+mn-cs"/>
            </a:rPr>
            <a:t>主な要因としては、景気回復傾向による町税の増収や、各種交付金の増収が挙げられる。今後も、インターネット公売による差押等により、一層の収納率向上に取り組</a:t>
          </a:r>
          <a:r>
            <a:rPr lang="ja-JP" altLang="en-US" sz="1100" b="0" i="0" baseline="0">
              <a:solidFill>
                <a:schemeClr val="dk1"/>
              </a:solidFill>
              <a:effectLst/>
              <a:latin typeface="+mn-lt"/>
              <a:ea typeface="+mn-ea"/>
              <a:cs typeface="+mn-cs"/>
            </a:rPr>
            <a:t>み、自主財源の増加に努める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2" name="直線コネクタ 61"/>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85725</xdr:rowOff>
    </xdr:from>
    <xdr:to>
      <xdr:col>7</xdr:col>
      <xdr:colOff>152400</xdr:colOff>
      <xdr:row>42</xdr:row>
      <xdr:rowOff>105833</xdr:rowOff>
    </xdr:to>
    <xdr:cxnSp macro="">
      <xdr:nvCxnSpPr>
        <xdr:cNvPr id="67" name="直線コネクタ 66"/>
        <xdr:cNvCxnSpPr/>
      </xdr:nvCxnSpPr>
      <xdr:spPr>
        <a:xfrm flipV="1">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11235</xdr:rowOff>
    </xdr:from>
    <xdr:ext cx="762000" cy="259045"/>
    <xdr:sp macro="" textlink="">
      <xdr:nvSpPr>
        <xdr:cNvPr id="68" name="財政力平均値テキスト"/>
        <xdr:cNvSpPr txBox="1"/>
      </xdr:nvSpPr>
      <xdr:spPr>
        <a:xfrm>
          <a:off x="5041900" y="704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69" name="フローチャート : 判断 68"/>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125942</xdr:rowOff>
    </xdr:to>
    <xdr:cxnSp macro="">
      <xdr:nvCxnSpPr>
        <xdr:cNvPr id="70" name="直線コネクタ 69"/>
        <xdr:cNvCxnSpPr/>
      </xdr:nvCxnSpPr>
      <xdr:spPr>
        <a:xfrm flipV="1">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166158</xdr:rowOff>
    </xdr:from>
    <xdr:to>
      <xdr:col>6</xdr:col>
      <xdr:colOff>50800</xdr:colOff>
      <xdr:row>42</xdr:row>
      <xdr:rowOff>96308</xdr:rowOff>
    </xdr:to>
    <xdr:sp macro="" textlink="">
      <xdr:nvSpPr>
        <xdr:cNvPr id="71" name="フローチャート : 判断 70"/>
        <xdr:cNvSpPr/>
      </xdr:nvSpPr>
      <xdr:spPr>
        <a:xfrm>
          <a:off x="4064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106485</xdr:rowOff>
    </xdr:from>
    <xdr:ext cx="736600" cy="259045"/>
    <xdr:sp macro="" textlink="">
      <xdr:nvSpPr>
        <xdr:cNvPr id="72" name="テキスト ボックス 71"/>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125942</xdr:rowOff>
    </xdr:to>
    <xdr:cxnSp macro="">
      <xdr:nvCxnSpPr>
        <xdr:cNvPr id="73" name="直線コネクタ 72"/>
        <xdr:cNvCxnSpPr/>
      </xdr:nvCxnSpPr>
      <xdr:spPr>
        <a:xfrm>
          <a:off x="2336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45508</xdr:rowOff>
    </xdr:from>
    <xdr:to>
      <xdr:col>3</xdr:col>
      <xdr:colOff>279400</xdr:colOff>
      <xdr:row>42</xdr:row>
      <xdr:rowOff>105833</xdr:rowOff>
    </xdr:to>
    <xdr:cxnSp macro="">
      <xdr:nvCxnSpPr>
        <xdr:cNvPr id="76" name="直線コネクタ 75"/>
        <xdr:cNvCxnSpPr/>
      </xdr:nvCxnSpPr>
      <xdr:spPr>
        <a:xfrm>
          <a:off x="1447800" y="72464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7" name="フローチャート :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79" name="フローチャート : 判断 78"/>
        <xdr:cNvSpPr/>
      </xdr:nvSpPr>
      <xdr:spPr>
        <a:xfrm>
          <a:off x="1397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81085</xdr:rowOff>
    </xdr:from>
    <xdr:ext cx="762000" cy="259045"/>
    <xdr:sp macro="" textlink="">
      <xdr:nvSpPr>
        <xdr:cNvPr id="80" name="テキスト ボックス 79"/>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86" name="円/楕円 85"/>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7002</xdr:rowOff>
    </xdr:from>
    <xdr:ext cx="762000" cy="259045"/>
    <xdr:sp macro="" textlink="">
      <xdr:nvSpPr>
        <xdr:cNvPr id="87"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8" name="円/楕円 87"/>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89" name="テキスト ボックス 88"/>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0" name="円/楕円 89"/>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91" name="テキスト ボックス 90"/>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2" name="円/楕円 91"/>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3" name="テキスト ボックス 92"/>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94" name="円/楕円 93"/>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106485</xdr:rowOff>
    </xdr:from>
    <xdr:ext cx="762000" cy="259045"/>
    <xdr:sp macro="" textlink="">
      <xdr:nvSpPr>
        <xdr:cNvPr id="95" name="テキスト ボックス 94"/>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年度と比較して</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増加と</a:t>
          </a:r>
          <a:r>
            <a:rPr lang="ja-JP" altLang="ja-JP" sz="1100" b="0" i="0" baseline="0">
              <a:solidFill>
                <a:schemeClr val="dk1"/>
              </a:solidFill>
              <a:effectLst/>
              <a:latin typeface="+mn-lt"/>
              <a:ea typeface="+mn-ea"/>
              <a:cs typeface="+mn-cs"/>
            </a:rPr>
            <a:t>なっている。</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の主な要因として、</a:t>
          </a:r>
          <a:r>
            <a:rPr lang="ja-JP" altLang="en-US" sz="1100" b="0" i="0" baseline="0">
              <a:solidFill>
                <a:schemeClr val="dk1"/>
              </a:solidFill>
              <a:effectLst/>
              <a:latin typeface="+mn-lt"/>
              <a:ea typeface="+mn-ea"/>
              <a:cs typeface="+mn-cs"/>
            </a:rPr>
            <a:t>人件費で</a:t>
          </a:r>
          <a:r>
            <a:rPr lang="en-US" altLang="ja-JP" sz="1100" b="0" i="0" baseline="0">
              <a:solidFill>
                <a:schemeClr val="dk1"/>
              </a:solidFill>
              <a:effectLst/>
              <a:latin typeface="+mn-lt"/>
              <a:ea typeface="+mn-ea"/>
              <a:cs typeface="+mn-cs"/>
            </a:rPr>
            <a:t>1.1%</a:t>
          </a:r>
        </a:p>
        <a:p>
          <a:r>
            <a:rPr lang="ja-JP" altLang="en-US" sz="1100" b="0" i="0" baseline="0">
              <a:solidFill>
                <a:schemeClr val="dk1"/>
              </a:solidFill>
              <a:effectLst/>
              <a:latin typeface="+mn-lt"/>
              <a:ea typeface="+mn-ea"/>
              <a:cs typeface="+mn-cs"/>
            </a:rPr>
            <a:t>の増となっている。これは、</a:t>
          </a:r>
          <a:r>
            <a:rPr lang="en-US" altLang="ja-JP" sz="1100" b="0" i="0" baseline="0">
              <a:solidFill>
                <a:schemeClr val="dk1"/>
              </a:solidFill>
              <a:effectLst/>
              <a:latin typeface="+mn-lt"/>
              <a:ea typeface="+mn-ea"/>
              <a:cs typeface="+mn-cs"/>
            </a:rPr>
            <a:t>H25</a:t>
          </a:r>
          <a:r>
            <a:rPr lang="ja-JP" altLang="en-US" sz="1100" b="0" i="0" baseline="0">
              <a:solidFill>
                <a:schemeClr val="dk1"/>
              </a:solidFill>
              <a:effectLst/>
              <a:latin typeface="+mn-lt"/>
              <a:ea typeface="+mn-ea"/>
              <a:cs typeface="+mn-cs"/>
            </a:rPr>
            <a:t>年度に行っていた職員給与や議員報酬の臨時特例による減額の終了や、職員手当の改正による増</a:t>
          </a:r>
          <a:r>
            <a:rPr lang="ja-JP" altLang="ja-JP" sz="1100" b="0" i="0" baseline="0">
              <a:solidFill>
                <a:schemeClr val="dk1"/>
              </a:solidFill>
              <a:effectLst/>
              <a:latin typeface="+mn-lt"/>
              <a:ea typeface="+mn-ea"/>
              <a:cs typeface="+mn-cs"/>
            </a:rPr>
            <a:t>加が挙げられる。今後も、行政改革により定員管理や給与の適正化、公債費等の歳出削減を図る。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43942</xdr:rowOff>
    </xdr:to>
    <xdr:cxnSp macro="">
      <xdr:nvCxnSpPr>
        <xdr:cNvPr id="123" name="直線コネクタ 122"/>
        <xdr:cNvCxnSpPr/>
      </xdr:nvCxnSpPr>
      <xdr:spPr>
        <a:xfrm flipV="1">
          <a:off x="4953000" y="10365486"/>
          <a:ext cx="0" cy="994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4"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5" name="直線コネクタ 124"/>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6"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7" name="直線コネクタ 126"/>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44450</xdr:rowOff>
    </xdr:from>
    <xdr:to>
      <xdr:col>7</xdr:col>
      <xdr:colOff>152400</xdr:colOff>
      <xdr:row>63</xdr:row>
      <xdr:rowOff>12954</xdr:rowOff>
    </xdr:to>
    <xdr:cxnSp macro="">
      <xdr:nvCxnSpPr>
        <xdr:cNvPr id="128" name="直線コネクタ 127"/>
        <xdr:cNvCxnSpPr/>
      </xdr:nvCxnSpPr>
      <xdr:spPr>
        <a:xfrm>
          <a:off x="4114800" y="10674350"/>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110507</xdr:rowOff>
    </xdr:from>
    <xdr:ext cx="762000" cy="259045"/>
    <xdr:sp macro="" textlink="">
      <xdr:nvSpPr>
        <xdr:cNvPr id="129"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30" name="フローチャート : 判断 129"/>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44450</xdr:rowOff>
    </xdr:from>
    <xdr:to>
      <xdr:col>6</xdr:col>
      <xdr:colOff>0</xdr:colOff>
      <xdr:row>62</xdr:row>
      <xdr:rowOff>160274</xdr:rowOff>
    </xdr:to>
    <xdr:cxnSp macro="">
      <xdr:nvCxnSpPr>
        <xdr:cNvPr id="131" name="直線コネクタ 130"/>
        <xdr:cNvCxnSpPr/>
      </xdr:nvCxnSpPr>
      <xdr:spPr>
        <a:xfrm flipV="1">
          <a:off x="3225800" y="1067435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2" name="フローチャート : 判断 131"/>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3" name="テキスト ボックス 132"/>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138684</xdr:rowOff>
    </xdr:from>
    <xdr:to>
      <xdr:col>4</xdr:col>
      <xdr:colOff>482600</xdr:colOff>
      <xdr:row>62</xdr:row>
      <xdr:rowOff>160274</xdr:rowOff>
    </xdr:to>
    <xdr:cxnSp macro="">
      <xdr:nvCxnSpPr>
        <xdr:cNvPr id="134" name="直線コネクタ 133"/>
        <xdr:cNvCxnSpPr/>
      </xdr:nvCxnSpPr>
      <xdr:spPr>
        <a:xfrm>
          <a:off x="2336800" y="1059713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49801</xdr:rowOff>
    </xdr:from>
    <xdr:ext cx="762000" cy="259045"/>
    <xdr:sp macro="" textlink="">
      <xdr:nvSpPr>
        <xdr:cNvPr id="136" name="テキスト ボックス 135"/>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100076</xdr:rowOff>
    </xdr:from>
    <xdr:to>
      <xdr:col>3</xdr:col>
      <xdr:colOff>279400</xdr:colOff>
      <xdr:row>61</xdr:row>
      <xdr:rowOff>138684</xdr:rowOff>
    </xdr:to>
    <xdr:cxnSp macro="">
      <xdr:nvCxnSpPr>
        <xdr:cNvPr id="137" name="直線コネクタ 136"/>
        <xdr:cNvCxnSpPr/>
      </xdr:nvCxnSpPr>
      <xdr:spPr>
        <a:xfrm>
          <a:off x="1447800" y="1055852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80518</xdr:rowOff>
    </xdr:from>
    <xdr:to>
      <xdr:col>3</xdr:col>
      <xdr:colOff>330200</xdr:colOff>
      <xdr:row>63</xdr:row>
      <xdr:rowOff>10668</xdr:rowOff>
    </xdr:to>
    <xdr:sp macro="" textlink="">
      <xdr:nvSpPr>
        <xdr:cNvPr id="138" name="フローチャート : 判断 137"/>
        <xdr:cNvSpPr/>
      </xdr:nvSpPr>
      <xdr:spPr>
        <a:xfrm>
          <a:off x="2286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166895</xdr:rowOff>
    </xdr:from>
    <xdr:ext cx="762000" cy="259045"/>
    <xdr:sp macro="" textlink="">
      <xdr:nvSpPr>
        <xdr:cNvPr id="139" name="テキスト ボックス 138"/>
        <xdr:cNvSpPr txBox="1"/>
      </xdr:nvSpPr>
      <xdr:spPr>
        <a:xfrm>
          <a:off x="1955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3302</xdr:rowOff>
    </xdr:from>
    <xdr:to>
      <xdr:col>2</xdr:col>
      <xdr:colOff>127000</xdr:colOff>
      <xdr:row>62</xdr:row>
      <xdr:rowOff>104902</xdr:rowOff>
    </xdr:to>
    <xdr:sp macro="" textlink="">
      <xdr:nvSpPr>
        <xdr:cNvPr id="140" name="フローチャート : 判断 139"/>
        <xdr:cNvSpPr/>
      </xdr:nvSpPr>
      <xdr:spPr>
        <a:xfrm>
          <a:off x="13970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89679</xdr:rowOff>
    </xdr:from>
    <xdr:ext cx="762000" cy="259045"/>
    <xdr:sp macro="" textlink="">
      <xdr:nvSpPr>
        <xdr:cNvPr id="141" name="テキスト ボックス 140"/>
        <xdr:cNvSpPr txBox="1"/>
      </xdr:nvSpPr>
      <xdr:spPr>
        <a:xfrm>
          <a:off x="1066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47" name="円/楕円 146"/>
        <xdr:cNvSpPr/>
      </xdr:nvSpPr>
      <xdr:spPr>
        <a:xfrm>
          <a:off x="49022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150131</xdr:rowOff>
    </xdr:from>
    <xdr:ext cx="762000" cy="259045"/>
    <xdr:sp macro="" textlink="">
      <xdr:nvSpPr>
        <xdr:cNvPr id="148" name="財政構造の弾力性該当値テキスト"/>
        <xdr:cNvSpPr txBox="1"/>
      </xdr:nvSpPr>
      <xdr:spPr>
        <a:xfrm>
          <a:off x="50419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165100</xdr:rowOff>
    </xdr:from>
    <xdr:to>
      <xdr:col>6</xdr:col>
      <xdr:colOff>50800</xdr:colOff>
      <xdr:row>62</xdr:row>
      <xdr:rowOff>95250</xdr:rowOff>
    </xdr:to>
    <xdr:sp macro="" textlink="">
      <xdr:nvSpPr>
        <xdr:cNvPr id="149" name="円/楕円 148"/>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105427</xdr:rowOff>
    </xdr:from>
    <xdr:ext cx="736600" cy="259045"/>
    <xdr:sp macro="" textlink="">
      <xdr:nvSpPr>
        <xdr:cNvPr id="150" name="テキスト ボックス 149"/>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109474</xdr:rowOff>
    </xdr:from>
    <xdr:to>
      <xdr:col>4</xdr:col>
      <xdr:colOff>533400</xdr:colOff>
      <xdr:row>63</xdr:row>
      <xdr:rowOff>39624</xdr:rowOff>
    </xdr:to>
    <xdr:sp macro="" textlink="">
      <xdr:nvSpPr>
        <xdr:cNvPr id="151" name="円/楕円 150"/>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24401</xdr:rowOff>
    </xdr:from>
    <xdr:ext cx="762000" cy="259045"/>
    <xdr:sp macro="" textlink="">
      <xdr:nvSpPr>
        <xdr:cNvPr id="152" name="テキスト ボックス 151"/>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87884</xdr:rowOff>
    </xdr:from>
    <xdr:to>
      <xdr:col>3</xdr:col>
      <xdr:colOff>330200</xdr:colOff>
      <xdr:row>62</xdr:row>
      <xdr:rowOff>18034</xdr:rowOff>
    </xdr:to>
    <xdr:sp macro="" textlink="">
      <xdr:nvSpPr>
        <xdr:cNvPr id="153" name="円/楕円 152"/>
        <xdr:cNvSpPr/>
      </xdr:nvSpPr>
      <xdr:spPr>
        <a:xfrm>
          <a:off x="2286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54" name="テキスト ボックス 153"/>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49276</xdr:rowOff>
    </xdr:from>
    <xdr:to>
      <xdr:col>2</xdr:col>
      <xdr:colOff>127000</xdr:colOff>
      <xdr:row>61</xdr:row>
      <xdr:rowOff>150876</xdr:rowOff>
    </xdr:to>
    <xdr:sp macro="" textlink="">
      <xdr:nvSpPr>
        <xdr:cNvPr id="155" name="円/楕円 154"/>
        <xdr:cNvSpPr/>
      </xdr:nvSpPr>
      <xdr:spPr>
        <a:xfrm>
          <a:off x="1397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161053</xdr:rowOff>
    </xdr:from>
    <xdr:ext cx="762000" cy="259045"/>
    <xdr:sp macro="" textlink="">
      <xdr:nvSpPr>
        <xdr:cNvPr id="156" name="テキスト ボックス 155"/>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109,993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H25</a:t>
          </a:r>
          <a:r>
            <a:rPr lang="ja-JP" altLang="en-US" sz="1100" b="0" i="0" baseline="0">
              <a:solidFill>
                <a:schemeClr val="dk1"/>
              </a:solidFill>
              <a:effectLst/>
              <a:latin typeface="+mn-lt"/>
              <a:ea typeface="+mn-ea"/>
              <a:cs typeface="+mn-cs"/>
            </a:rPr>
            <a:t>年度と比較して、</a:t>
          </a:r>
          <a:r>
            <a:rPr lang="en-US" altLang="ja-JP" sz="1100" b="0" i="0" baseline="0">
              <a:solidFill>
                <a:schemeClr val="dk1"/>
              </a:solidFill>
              <a:effectLst/>
              <a:latin typeface="+mn-lt"/>
              <a:ea typeface="+mn-ea"/>
              <a:cs typeface="+mn-cs"/>
            </a:rPr>
            <a:t>6,987</a:t>
          </a:r>
          <a:r>
            <a:rPr lang="ja-JP" altLang="en-US" sz="1100" b="0" i="0" baseline="0">
              <a:solidFill>
                <a:schemeClr val="dk1"/>
              </a:solidFill>
              <a:effectLst/>
              <a:latin typeface="+mn-lt"/>
              <a:ea typeface="+mn-ea"/>
              <a:cs typeface="+mn-cs"/>
            </a:rPr>
            <a:t>円の増加となった。人件費については、</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年度に行っていた職員給与や議員報酬の臨時特例による減額の終了、職員手当の改正による増加が挙げられる。</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類似団体の平均を</a:t>
          </a:r>
          <a:r>
            <a:rPr lang="en-US" altLang="ja-JP" sz="1100" b="0" i="0" baseline="0">
              <a:solidFill>
                <a:schemeClr val="dk1"/>
              </a:solidFill>
              <a:effectLst/>
              <a:latin typeface="+mn-lt"/>
              <a:ea typeface="+mn-ea"/>
              <a:cs typeface="+mn-cs"/>
            </a:rPr>
            <a:t>130,983</a:t>
          </a:r>
          <a:r>
            <a:rPr lang="ja-JP" altLang="ja-JP" sz="1100" b="0" i="0" baseline="0">
              <a:solidFill>
                <a:schemeClr val="dk1"/>
              </a:solidFill>
              <a:effectLst/>
              <a:latin typeface="+mn-lt"/>
              <a:ea typeface="+mn-ea"/>
              <a:cs typeface="+mn-cs"/>
            </a:rPr>
            <a:t>円下回っている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この要因として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、ゴミ処理業務や消防業務を一部事務組合で行っていることが挙げられる。今後も、定員管理や事務効率の適正化を図り、経常経費の削減に努める。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19727</xdr:rowOff>
    </xdr:from>
    <xdr:to>
      <xdr:col>7</xdr:col>
      <xdr:colOff>152400</xdr:colOff>
      <xdr:row>89</xdr:row>
      <xdr:rowOff>131815</xdr:rowOff>
    </xdr:to>
    <xdr:cxnSp macro="">
      <xdr:nvCxnSpPr>
        <xdr:cNvPr id="187" name="直線コネクタ 186"/>
        <xdr:cNvCxnSpPr/>
      </xdr:nvCxnSpPr>
      <xdr:spPr>
        <a:xfrm flipV="1">
          <a:off x="4953000" y="13907177"/>
          <a:ext cx="0" cy="14836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103892</xdr:rowOff>
    </xdr:from>
    <xdr:ext cx="762000" cy="259045"/>
    <xdr:sp macro="" textlink="">
      <xdr:nvSpPr>
        <xdr:cNvPr id="188" name="人件費・物件費等の状況最小値テキスト"/>
        <xdr:cNvSpPr txBox="1"/>
      </xdr:nvSpPr>
      <xdr:spPr>
        <a:xfrm>
          <a:off x="5041900" y="1536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955,952</a:t>
          </a:r>
          <a:endParaRPr kumimoji="1" lang="ja-JP" altLang="en-US" sz="1000" b="1">
            <a:latin typeface="ＭＳ Ｐゴシック"/>
          </a:endParaRPr>
        </a:p>
      </xdr:txBody>
    </xdr:sp>
    <xdr:clientData/>
  </xdr:oneCellAnchor>
  <xdr:twoCellAnchor>
    <xdr:from>
      <xdr:col>7</xdr:col>
      <xdr:colOff>63500</xdr:colOff>
      <xdr:row>89</xdr:row>
      <xdr:rowOff>131815</xdr:rowOff>
    </xdr:from>
    <xdr:to>
      <xdr:col>7</xdr:col>
      <xdr:colOff>241300</xdr:colOff>
      <xdr:row>89</xdr:row>
      <xdr:rowOff>131815</xdr:rowOff>
    </xdr:to>
    <xdr:cxnSp macro="">
      <xdr:nvCxnSpPr>
        <xdr:cNvPr id="189" name="直線コネクタ 188"/>
        <xdr:cNvCxnSpPr/>
      </xdr:nvCxnSpPr>
      <xdr:spPr>
        <a:xfrm>
          <a:off x="4864100" y="153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106104</xdr:rowOff>
    </xdr:from>
    <xdr:ext cx="762000" cy="259045"/>
    <xdr:sp macro="" textlink="">
      <xdr:nvSpPr>
        <xdr:cNvPr id="190" name="人件費・物件費等の状況最大値テキスト"/>
        <xdr:cNvSpPr txBox="1"/>
      </xdr:nvSpPr>
      <xdr:spPr>
        <a:xfrm>
          <a:off x="5041900" y="1365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95,130</a:t>
          </a:r>
          <a:endParaRPr kumimoji="1" lang="ja-JP" altLang="en-US" sz="1000" b="1">
            <a:latin typeface="ＭＳ Ｐゴシック"/>
          </a:endParaRPr>
        </a:p>
      </xdr:txBody>
    </xdr:sp>
    <xdr:clientData/>
  </xdr:oneCellAnchor>
  <xdr:twoCellAnchor>
    <xdr:from>
      <xdr:col>7</xdr:col>
      <xdr:colOff>63500</xdr:colOff>
      <xdr:row>81</xdr:row>
      <xdr:rowOff>19727</xdr:rowOff>
    </xdr:from>
    <xdr:to>
      <xdr:col>7</xdr:col>
      <xdr:colOff>241300</xdr:colOff>
      <xdr:row>81</xdr:row>
      <xdr:rowOff>19727</xdr:rowOff>
    </xdr:to>
    <xdr:cxnSp macro="">
      <xdr:nvCxnSpPr>
        <xdr:cNvPr id="191" name="直線コネクタ 190"/>
        <xdr:cNvCxnSpPr/>
      </xdr:nvCxnSpPr>
      <xdr:spPr>
        <a:xfrm>
          <a:off x="4864100" y="1390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7685</xdr:rowOff>
    </xdr:from>
    <xdr:to>
      <xdr:col>7</xdr:col>
      <xdr:colOff>152400</xdr:colOff>
      <xdr:row>81</xdr:row>
      <xdr:rowOff>19727</xdr:rowOff>
    </xdr:to>
    <xdr:cxnSp macro="">
      <xdr:nvCxnSpPr>
        <xdr:cNvPr id="192" name="直線コネクタ 191"/>
        <xdr:cNvCxnSpPr/>
      </xdr:nvCxnSpPr>
      <xdr:spPr>
        <a:xfrm>
          <a:off x="4114800" y="13895135"/>
          <a:ext cx="838200" cy="1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166763</xdr:rowOff>
    </xdr:from>
    <xdr:ext cx="762000" cy="259045"/>
    <xdr:sp macro="" textlink="">
      <xdr:nvSpPr>
        <xdr:cNvPr id="193" name="人件費・物件費等の状況平均値テキスト"/>
        <xdr:cNvSpPr txBox="1"/>
      </xdr:nvSpPr>
      <xdr:spPr>
        <a:xfrm>
          <a:off x="5041900" y="14054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23236</xdr:rowOff>
    </xdr:from>
    <xdr:to>
      <xdr:col>7</xdr:col>
      <xdr:colOff>203200</xdr:colOff>
      <xdr:row>82</xdr:row>
      <xdr:rowOff>124836</xdr:rowOff>
    </xdr:to>
    <xdr:sp macro="" textlink="">
      <xdr:nvSpPr>
        <xdr:cNvPr id="194" name="フローチャート : 判断 193"/>
        <xdr:cNvSpPr/>
      </xdr:nvSpPr>
      <xdr:spPr>
        <a:xfrm>
          <a:off x="4902200" y="140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7685</xdr:rowOff>
    </xdr:from>
    <xdr:to>
      <xdr:col>6</xdr:col>
      <xdr:colOff>0</xdr:colOff>
      <xdr:row>81</xdr:row>
      <xdr:rowOff>15920</xdr:rowOff>
    </xdr:to>
    <xdr:cxnSp macro="">
      <xdr:nvCxnSpPr>
        <xdr:cNvPr id="195" name="直線コネクタ 194"/>
        <xdr:cNvCxnSpPr/>
      </xdr:nvCxnSpPr>
      <xdr:spPr>
        <a:xfrm flipV="1">
          <a:off x="3225800" y="13895135"/>
          <a:ext cx="889000" cy="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93219</xdr:rowOff>
    </xdr:from>
    <xdr:to>
      <xdr:col>6</xdr:col>
      <xdr:colOff>50800</xdr:colOff>
      <xdr:row>82</xdr:row>
      <xdr:rowOff>23369</xdr:rowOff>
    </xdr:to>
    <xdr:sp macro="" textlink="">
      <xdr:nvSpPr>
        <xdr:cNvPr id="196" name="フローチャート : 判断 195"/>
        <xdr:cNvSpPr/>
      </xdr:nvSpPr>
      <xdr:spPr>
        <a:xfrm>
          <a:off x="40640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8146</xdr:rowOff>
    </xdr:from>
    <xdr:ext cx="736600" cy="259045"/>
    <xdr:sp macro="" textlink="">
      <xdr:nvSpPr>
        <xdr:cNvPr id="197" name="テキスト ボックス 196"/>
        <xdr:cNvSpPr txBox="1"/>
      </xdr:nvSpPr>
      <xdr:spPr>
        <a:xfrm>
          <a:off x="3733800" y="14067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15920</xdr:rowOff>
    </xdr:from>
    <xdr:to>
      <xdr:col>4</xdr:col>
      <xdr:colOff>482600</xdr:colOff>
      <xdr:row>81</xdr:row>
      <xdr:rowOff>21551</xdr:rowOff>
    </xdr:to>
    <xdr:cxnSp macro="">
      <xdr:nvCxnSpPr>
        <xdr:cNvPr id="198" name="直線コネクタ 197"/>
        <xdr:cNvCxnSpPr/>
      </xdr:nvCxnSpPr>
      <xdr:spPr>
        <a:xfrm flipV="1">
          <a:off x="2336800" y="13903370"/>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74186</xdr:rowOff>
    </xdr:from>
    <xdr:to>
      <xdr:col>4</xdr:col>
      <xdr:colOff>533400</xdr:colOff>
      <xdr:row>82</xdr:row>
      <xdr:rowOff>4336</xdr:rowOff>
    </xdr:to>
    <xdr:sp macro="" textlink="">
      <xdr:nvSpPr>
        <xdr:cNvPr id="199" name="フローチャート : 判断 198"/>
        <xdr:cNvSpPr/>
      </xdr:nvSpPr>
      <xdr:spPr>
        <a:xfrm>
          <a:off x="3175000" y="139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160563</xdr:rowOff>
    </xdr:from>
    <xdr:ext cx="762000" cy="259045"/>
    <xdr:sp macro="" textlink="">
      <xdr:nvSpPr>
        <xdr:cNvPr id="200" name="テキスト ボックス 199"/>
        <xdr:cNvSpPr txBox="1"/>
      </xdr:nvSpPr>
      <xdr:spPr>
        <a:xfrm>
          <a:off x="2844800" y="1404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9271</xdr:rowOff>
    </xdr:from>
    <xdr:to>
      <xdr:col>3</xdr:col>
      <xdr:colOff>279400</xdr:colOff>
      <xdr:row>81</xdr:row>
      <xdr:rowOff>21551</xdr:rowOff>
    </xdr:to>
    <xdr:cxnSp macro="">
      <xdr:nvCxnSpPr>
        <xdr:cNvPr id="201" name="直線コネクタ 200"/>
        <xdr:cNvCxnSpPr/>
      </xdr:nvCxnSpPr>
      <xdr:spPr>
        <a:xfrm>
          <a:off x="1447800" y="13896721"/>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63391</xdr:rowOff>
    </xdr:from>
    <xdr:to>
      <xdr:col>3</xdr:col>
      <xdr:colOff>330200</xdr:colOff>
      <xdr:row>81</xdr:row>
      <xdr:rowOff>164991</xdr:rowOff>
    </xdr:to>
    <xdr:sp macro="" textlink="">
      <xdr:nvSpPr>
        <xdr:cNvPr id="202" name="フローチャート : 判断 201"/>
        <xdr:cNvSpPr/>
      </xdr:nvSpPr>
      <xdr:spPr>
        <a:xfrm>
          <a:off x="2286000" y="1395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149768</xdr:rowOff>
    </xdr:from>
    <xdr:ext cx="762000" cy="259045"/>
    <xdr:sp macro="" textlink="">
      <xdr:nvSpPr>
        <xdr:cNvPr id="203" name="テキスト ボックス 202"/>
        <xdr:cNvSpPr txBox="1"/>
      </xdr:nvSpPr>
      <xdr:spPr>
        <a:xfrm>
          <a:off x="1955800" y="1403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26355</xdr:rowOff>
    </xdr:from>
    <xdr:to>
      <xdr:col>2</xdr:col>
      <xdr:colOff>127000</xdr:colOff>
      <xdr:row>81</xdr:row>
      <xdr:rowOff>127955</xdr:rowOff>
    </xdr:to>
    <xdr:sp macro="" textlink="">
      <xdr:nvSpPr>
        <xdr:cNvPr id="204" name="フローチャート : 判断 203"/>
        <xdr:cNvSpPr/>
      </xdr:nvSpPr>
      <xdr:spPr>
        <a:xfrm>
          <a:off x="1397000" y="139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112732</xdr:rowOff>
    </xdr:from>
    <xdr:ext cx="762000" cy="259045"/>
    <xdr:sp macro="" textlink="">
      <xdr:nvSpPr>
        <xdr:cNvPr id="205" name="テキスト ボックス 204"/>
        <xdr:cNvSpPr txBox="1"/>
      </xdr:nvSpPr>
      <xdr:spPr>
        <a:xfrm>
          <a:off x="1066800" y="1400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140377</xdr:rowOff>
    </xdr:from>
    <xdr:to>
      <xdr:col>7</xdr:col>
      <xdr:colOff>203200</xdr:colOff>
      <xdr:row>81</xdr:row>
      <xdr:rowOff>70527</xdr:rowOff>
    </xdr:to>
    <xdr:sp macro="" textlink="">
      <xdr:nvSpPr>
        <xdr:cNvPr id="211" name="円/楕円 210"/>
        <xdr:cNvSpPr/>
      </xdr:nvSpPr>
      <xdr:spPr>
        <a:xfrm>
          <a:off x="4902200" y="1385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61654</xdr:rowOff>
    </xdr:from>
    <xdr:ext cx="762000" cy="259045"/>
    <xdr:sp macro="" textlink="">
      <xdr:nvSpPr>
        <xdr:cNvPr id="212" name="人件費・物件費等の状況該当値テキスト"/>
        <xdr:cNvSpPr txBox="1"/>
      </xdr:nvSpPr>
      <xdr:spPr>
        <a:xfrm>
          <a:off x="5041900" y="137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95,130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128335</xdr:rowOff>
    </xdr:from>
    <xdr:to>
      <xdr:col>6</xdr:col>
      <xdr:colOff>50800</xdr:colOff>
      <xdr:row>81</xdr:row>
      <xdr:rowOff>58485</xdr:rowOff>
    </xdr:to>
    <xdr:sp macro="" textlink="">
      <xdr:nvSpPr>
        <xdr:cNvPr id="213" name="円/楕円 212"/>
        <xdr:cNvSpPr/>
      </xdr:nvSpPr>
      <xdr:spPr>
        <a:xfrm>
          <a:off x="4064000" y="138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68662</xdr:rowOff>
    </xdr:from>
    <xdr:ext cx="736600" cy="259045"/>
    <xdr:sp macro="" textlink="">
      <xdr:nvSpPr>
        <xdr:cNvPr id="214" name="テキスト ボックス 213"/>
        <xdr:cNvSpPr txBox="1"/>
      </xdr:nvSpPr>
      <xdr:spPr>
        <a:xfrm>
          <a:off x="3733800" y="13613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88,143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136570</xdr:rowOff>
    </xdr:from>
    <xdr:to>
      <xdr:col>4</xdr:col>
      <xdr:colOff>533400</xdr:colOff>
      <xdr:row>81</xdr:row>
      <xdr:rowOff>66720</xdr:rowOff>
    </xdr:to>
    <xdr:sp macro="" textlink="">
      <xdr:nvSpPr>
        <xdr:cNvPr id="215" name="円/楕円 214"/>
        <xdr:cNvSpPr/>
      </xdr:nvSpPr>
      <xdr:spPr>
        <a:xfrm>
          <a:off x="3175000" y="138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76897</xdr:rowOff>
    </xdr:from>
    <xdr:ext cx="762000" cy="259045"/>
    <xdr:sp macro="" textlink="">
      <xdr:nvSpPr>
        <xdr:cNvPr id="216" name="テキスト ボックス 215"/>
        <xdr:cNvSpPr txBox="1"/>
      </xdr:nvSpPr>
      <xdr:spPr>
        <a:xfrm>
          <a:off x="2844800" y="1362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92,921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142201</xdr:rowOff>
    </xdr:from>
    <xdr:to>
      <xdr:col>3</xdr:col>
      <xdr:colOff>330200</xdr:colOff>
      <xdr:row>81</xdr:row>
      <xdr:rowOff>72351</xdr:rowOff>
    </xdr:to>
    <xdr:sp macro="" textlink="">
      <xdr:nvSpPr>
        <xdr:cNvPr id="217" name="円/楕円 216"/>
        <xdr:cNvSpPr/>
      </xdr:nvSpPr>
      <xdr:spPr>
        <a:xfrm>
          <a:off x="2286000" y="1385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82528</xdr:rowOff>
    </xdr:from>
    <xdr:ext cx="762000" cy="259045"/>
    <xdr:sp macro="" textlink="">
      <xdr:nvSpPr>
        <xdr:cNvPr id="218" name="テキスト ボックス 217"/>
        <xdr:cNvSpPr txBox="1"/>
      </xdr:nvSpPr>
      <xdr:spPr>
        <a:xfrm>
          <a:off x="1955800" y="1362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96,188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129921</xdr:rowOff>
    </xdr:from>
    <xdr:to>
      <xdr:col>2</xdr:col>
      <xdr:colOff>127000</xdr:colOff>
      <xdr:row>81</xdr:row>
      <xdr:rowOff>60071</xdr:rowOff>
    </xdr:to>
    <xdr:sp macro="" textlink="">
      <xdr:nvSpPr>
        <xdr:cNvPr id="219" name="円/楕円 218"/>
        <xdr:cNvSpPr/>
      </xdr:nvSpPr>
      <xdr:spPr>
        <a:xfrm>
          <a:off x="1397000" y="1384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70248</xdr:rowOff>
    </xdr:from>
    <xdr:ext cx="762000" cy="259045"/>
    <xdr:sp macro="" textlink="">
      <xdr:nvSpPr>
        <xdr:cNvPr id="220" name="テキスト ボックス 219"/>
        <xdr:cNvSpPr txBox="1"/>
      </xdr:nvSpPr>
      <xdr:spPr>
        <a:xfrm>
          <a:off x="1066800" y="136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98.8</a:t>
          </a:r>
          <a:r>
            <a:rPr lang="ja-JP" altLang="ja-JP" sz="1100" b="0" i="0" baseline="0">
              <a:solidFill>
                <a:schemeClr val="dk1"/>
              </a:solidFill>
              <a:effectLst/>
              <a:latin typeface="+mn-lt"/>
              <a:ea typeface="+mn-ea"/>
              <a:cs typeface="+mn-cs"/>
            </a:rPr>
            <a:t>で前年度より</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ポイント減少となった。</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年度と</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年度は震災による国家公務員の給与改定により、町分は相対的に著しく上昇している。</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減少理由として、職員数規模が小さく、職員の経験年数階層の変動によるものである。今後も一層の給与の適正化に努める。</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85</xdr:row>
      <xdr:rowOff>152400</xdr:rowOff>
    </xdr:to>
    <xdr:cxnSp macro="">
      <xdr:nvCxnSpPr>
        <xdr:cNvPr id="249" name="直線コネクタ 248"/>
        <xdr:cNvCxnSpPr/>
      </xdr:nvCxnSpPr>
      <xdr:spPr>
        <a:xfrm flipV="1">
          <a:off x="17018000" y="13953489"/>
          <a:ext cx="0" cy="77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124477</xdr:rowOff>
    </xdr:from>
    <xdr:ext cx="762000" cy="259045"/>
    <xdr:sp macro="" textlink="">
      <xdr:nvSpPr>
        <xdr:cNvPr id="250" name="給与水準   （国との比較）最小値テキスト"/>
        <xdr:cNvSpPr txBox="1"/>
      </xdr:nvSpPr>
      <xdr:spPr>
        <a:xfrm>
          <a:off x="17106900" y="1469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85</xdr:row>
      <xdr:rowOff>152400</xdr:rowOff>
    </xdr:from>
    <xdr:to>
      <xdr:col>24</xdr:col>
      <xdr:colOff>647700</xdr:colOff>
      <xdr:row>85</xdr:row>
      <xdr:rowOff>152400</xdr:rowOff>
    </xdr:to>
    <xdr:cxnSp macro="">
      <xdr:nvCxnSpPr>
        <xdr:cNvPr id="251" name="直線コネクタ 250"/>
        <xdr:cNvCxnSpPr/>
      </xdr:nvCxnSpPr>
      <xdr:spPr>
        <a:xfrm>
          <a:off x="169291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2"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91.9</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3" name="直線コネクタ 252"/>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84</xdr:row>
      <xdr:rowOff>130811</xdr:rowOff>
    </xdr:to>
    <xdr:cxnSp macro="">
      <xdr:nvCxnSpPr>
        <xdr:cNvPr id="254" name="直線コネクタ 253"/>
        <xdr:cNvCxnSpPr/>
      </xdr:nvCxnSpPr>
      <xdr:spPr>
        <a:xfrm flipV="1">
          <a:off x="16179800" y="1450848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5"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6" name="フローチャート : 判断 255"/>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130811</xdr:rowOff>
    </xdr:from>
    <xdr:to>
      <xdr:col>23</xdr:col>
      <xdr:colOff>406400</xdr:colOff>
      <xdr:row>89</xdr:row>
      <xdr:rowOff>13546</xdr:rowOff>
    </xdr:to>
    <xdr:cxnSp macro="">
      <xdr:nvCxnSpPr>
        <xdr:cNvPr id="257" name="直線コネクタ 256"/>
        <xdr:cNvCxnSpPr/>
      </xdr:nvCxnSpPr>
      <xdr:spPr>
        <a:xfrm flipV="1">
          <a:off x="15290800" y="14532611"/>
          <a:ext cx="889000" cy="73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58" name="フローチャート : 判断 257"/>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59" name="テキスト ボックス 258"/>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64346</xdr:rowOff>
    </xdr:from>
    <xdr:to>
      <xdr:col>22</xdr:col>
      <xdr:colOff>203200</xdr:colOff>
      <xdr:row>89</xdr:row>
      <xdr:rowOff>13546</xdr:rowOff>
    </xdr:to>
    <xdr:cxnSp macro="">
      <xdr:nvCxnSpPr>
        <xdr:cNvPr id="260" name="直線コネクタ 259"/>
        <xdr:cNvCxnSpPr/>
      </xdr:nvCxnSpPr>
      <xdr:spPr>
        <a:xfrm>
          <a:off x="14401800" y="1515194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147320</xdr:rowOff>
    </xdr:from>
    <xdr:to>
      <xdr:col>22</xdr:col>
      <xdr:colOff>254000</xdr:colOff>
      <xdr:row>87</xdr:row>
      <xdr:rowOff>77470</xdr:rowOff>
    </xdr:to>
    <xdr:sp macro="" textlink="">
      <xdr:nvSpPr>
        <xdr:cNvPr id="261" name="フローチャート : 判断 260"/>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87647</xdr:rowOff>
    </xdr:from>
    <xdr:ext cx="762000" cy="259045"/>
    <xdr:sp macro="" textlink="">
      <xdr:nvSpPr>
        <xdr:cNvPr id="262" name="テキスト ボックス 261"/>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26246</xdr:rowOff>
    </xdr:from>
    <xdr:to>
      <xdr:col>21</xdr:col>
      <xdr:colOff>0</xdr:colOff>
      <xdr:row>88</xdr:row>
      <xdr:rowOff>64346</xdr:rowOff>
    </xdr:to>
    <xdr:cxnSp macro="">
      <xdr:nvCxnSpPr>
        <xdr:cNvPr id="263" name="直線コネクタ 262"/>
        <xdr:cNvCxnSpPr/>
      </xdr:nvCxnSpPr>
      <xdr:spPr>
        <a:xfrm>
          <a:off x="13512800" y="14428046"/>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4" name="フローチャート : 判断 263"/>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5" name="テキスト ボックス 264"/>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109220</xdr:rowOff>
    </xdr:from>
    <xdr:to>
      <xdr:col>19</xdr:col>
      <xdr:colOff>533400</xdr:colOff>
      <xdr:row>83</xdr:row>
      <xdr:rowOff>39370</xdr:rowOff>
    </xdr:to>
    <xdr:sp macro="" textlink="">
      <xdr:nvSpPr>
        <xdr:cNvPr id="266" name="フローチャート : 判断 265"/>
        <xdr:cNvSpPr/>
      </xdr:nvSpPr>
      <xdr:spPr>
        <a:xfrm>
          <a:off x="134620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49547</xdr:rowOff>
    </xdr:from>
    <xdr:ext cx="762000" cy="259045"/>
    <xdr:sp macro="" textlink="">
      <xdr:nvSpPr>
        <xdr:cNvPr id="267" name="テキスト ボックス 266"/>
        <xdr:cNvSpPr txBox="1"/>
      </xdr:nvSpPr>
      <xdr:spPr>
        <a:xfrm>
          <a:off x="13131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3" name="円/楕円 272"/>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27957</xdr:rowOff>
    </xdr:from>
    <xdr:ext cx="762000" cy="259045"/>
    <xdr:sp macro="" textlink="">
      <xdr:nvSpPr>
        <xdr:cNvPr id="274" name="給与水準   （国との比較）該当値テキスト"/>
        <xdr:cNvSpPr txBox="1"/>
      </xdr:nvSpPr>
      <xdr:spPr>
        <a:xfrm>
          <a:off x="17106900" y="1442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80011</xdr:rowOff>
    </xdr:from>
    <xdr:to>
      <xdr:col>23</xdr:col>
      <xdr:colOff>457200</xdr:colOff>
      <xdr:row>85</xdr:row>
      <xdr:rowOff>10161</xdr:rowOff>
    </xdr:to>
    <xdr:sp macro="" textlink="">
      <xdr:nvSpPr>
        <xdr:cNvPr id="275" name="円/楕円 274"/>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166388</xdr:rowOff>
    </xdr:from>
    <xdr:ext cx="736600" cy="259045"/>
    <xdr:sp macro="" textlink="">
      <xdr:nvSpPr>
        <xdr:cNvPr id="276" name="テキスト ボックス 275"/>
        <xdr:cNvSpPr txBox="1"/>
      </xdr:nvSpPr>
      <xdr:spPr>
        <a:xfrm>
          <a:off x="15798800" y="14568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134196</xdr:rowOff>
    </xdr:from>
    <xdr:to>
      <xdr:col>22</xdr:col>
      <xdr:colOff>254000</xdr:colOff>
      <xdr:row>89</xdr:row>
      <xdr:rowOff>64346</xdr:rowOff>
    </xdr:to>
    <xdr:sp macro="" textlink="">
      <xdr:nvSpPr>
        <xdr:cNvPr id="277" name="円/楕円 276"/>
        <xdr:cNvSpPr/>
      </xdr:nvSpPr>
      <xdr:spPr>
        <a:xfrm>
          <a:off x="15240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78" name="テキスト ボックス 277"/>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13546</xdr:rowOff>
    </xdr:from>
    <xdr:to>
      <xdr:col>21</xdr:col>
      <xdr:colOff>50800</xdr:colOff>
      <xdr:row>88</xdr:row>
      <xdr:rowOff>115146</xdr:rowOff>
    </xdr:to>
    <xdr:sp macro="" textlink="">
      <xdr:nvSpPr>
        <xdr:cNvPr id="279" name="円/楕円 278"/>
        <xdr:cNvSpPr/>
      </xdr:nvSpPr>
      <xdr:spPr>
        <a:xfrm>
          <a:off x="14351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99923</xdr:rowOff>
    </xdr:from>
    <xdr:ext cx="762000" cy="259045"/>
    <xdr:sp macro="" textlink="">
      <xdr:nvSpPr>
        <xdr:cNvPr id="280" name="テキスト ボックス 279"/>
        <xdr:cNvSpPr txBox="1"/>
      </xdr:nvSpPr>
      <xdr:spPr>
        <a:xfrm>
          <a:off x="14020800" y="1518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146896</xdr:rowOff>
    </xdr:from>
    <xdr:to>
      <xdr:col>19</xdr:col>
      <xdr:colOff>533400</xdr:colOff>
      <xdr:row>84</xdr:row>
      <xdr:rowOff>77046</xdr:rowOff>
    </xdr:to>
    <xdr:sp macro="" textlink="">
      <xdr:nvSpPr>
        <xdr:cNvPr id="281" name="円/楕円 280"/>
        <xdr:cNvSpPr/>
      </xdr:nvSpPr>
      <xdr:spPr>
        <a:xfrm>
          <a:off x="13462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61823</xdr:rowOff>
    </xdr:from>
    <xdr:ext cx="762000" cy="259045"/>
    <xdr:sp macro="" textlink="">
      <xdr:nvSpPr>
        <xdr:cNvPr id="282" name="テキスト ボックス 281"/>
        <xdr:cNvSpPr txBox="1"/>
      </xdr:nvSpPr>
      <xdr:spPr>
        <a:xfrm>
          <a:off x="131318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a:t>
          </a:r>
          <a:r>
            <a:rPr lang="en-US" altLang="ja-JP" sz="1100" b="0" i="0" baseline="0">
              <a:solidFill>
                <a:schemeClr val="dk1"/>
              </a:solidFill>
              <a:effectLst/>
              <a:latin typeface="+mn-lt"/>
              <a:ea typeface="+mn-ea"/>
              <a:cs typeface="+mn-cs"/>
            </a:rPr>
            <a:t>1.67</a:t>
          </a:r>
          <a:r>
            <a:rPr lang="ja-JP" altLang="ja-JP" sz="1100" b="0" i="0" baseline="0">
              <a:solidFill>
                <a:schemeClr val="dk1"/>
              </a:solidFill>
              <a:effectLst/>
              <a:latin typeface="+mn-lt"/>
              <a:ea typeface="+mn-ea"/>
              <a:cs typeface="+mn-cs"/>
            </a:rPr>
            <a:t>人下回っている。行政改革の一環として、H15年度より55歳以上の職員に勧奨退職制度を推進し新規採用を控えた結果、H14年4月1日現在の普通会計職員数は140人であったがH2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年4月1日現在では1</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27.14</a:t>
          </a:r>
          <a:r>
            <a:rPr lang="ja-JP" altLang="ja-JP" sz="1100" b="0" i="0" baseline="0">
              <a:solidFill>
                <a:schemeClr val="dk1"/>
              </a:solidFill>
              <a:effectLst/>
              <a:latin typeface="+mn-lt"/>
              <a:ea typeface="+mn-ea"/>
              <a:cs typeface="+mn-cs"/>
            </a:rPr>
            <a:t>％減）となった。今後も、住民サービスを低下させることなく定員の適正化を推進する必要がある。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66</xdr:row>
      <xdr:rowOff>40322</xdr:rowOff>
    </xdr:to>
    <xdr:cxnSp macro="">
      <xdr:nvCxnSpPr>
        <xdr:cNvPr id="312" name="直線コネクタ 311"/>
        <xdr:cNvCxnSpPr/>
      </xdr:nvCxnSpPr>
      <xdr:spPr>
        <a:xfrm flipV="1">
          <a:off x="17018000" y="10095230"/>
          <a:ext cx="0" cy="1260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3"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4" name="直線コネクタ 313"/>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15"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16" name="直線コネクタ 315"/>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46038</xdr:rowOff>
    </xdr:from>
    <xdr:to>
      <xdr:col>24</xdr:col>
      <xdr:colOff>558800</xdr:colOff>
      <xdr:row>59</xdr:row>
      <xdr:rowOff>50059</xdr:rowOff>
    </xdr:to>
    <xdr:cxnSp macro="">
      <xdr:nvCxnSpPr>
        <xdr:cNvPr id="317" name="直線コネクタ 316"/>
        <xdr:cNvCxnSpPr/>
      </xdr:nvCxnSpPr>
      <xdr:spPr>
        <a:xfrm>
          <a:off x="16179800" y="10161588"/>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135696</xdr:rowOff>
    </xdr:from>
    <xdr:ext cx="762000" cy="259045"/>
    <xdr:sp macro="" textlink="">
      <xdr:nvSpPr>
        <xdr:cNvPr id="318" name="定員管理の状況平均値テキスト"/>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163619</xdr:rowOff>
    </xdr:from>
    <xdr:to>
      <xdr:col>24</xdr:col>
      <xdr:colOff>609600</xdr:colOff>
      <xdr:row>61</xdr:row>
      <xdr:rowOff>93769</xdr:rowOff>
    </xdr:to>
    <xdr:sp macro="" textlink="">
      <xdr:nvSpPr>
        <xdr:cNvPr id="319" name="フローチャート : 判断 318"/>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37994</xdr:rowOff>
    </xdr:from>
    <xdr:to>
      <xdr:col>23</xdr:col>
      <xdr:colOff>406400</xdr:colOff>
      <xdr:row>59</xdr:row>
      <xdr:rowOff>46038</xdr:rowOff>
    </xdr:to>
    <xdr:cxnSp macro="">
      <xdr:nvCxnSpPr>
        <xdr:cNvPr id="320" name="直線コネクタ 319"/>
        <xdr:cNvCxnSpPr/>
      </xdr:nvCxnSpPr>
      <xdr:spPr>
        <a:xfrm>
          <a:off x="15290800" y="1015354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4233</xdr:rowOff>
    </xdr:from>
    <xdr:to>
      <xdr:col>23</xdr:col>
      <xdr:colOff>457200</xdr:colOff>
      <xdr:row>61</xdr:row>
      <xdr:rowOff>105833</xdr:rowOff>
    </xdr:to>
    <xdr:sp macro="" textlink="">
      <xdr:nvSpPr>
        <xdr:cNvPr id="321" name="フローチャート : 判断 320"/>
        <xdr:cNvSpPr/>
      </xdr:nvSpPr>
      <xdr:spPr>
        <a:xfrm>
          <a:off x="16129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90610</xdr:rowOff>
    </xdr:from>
    <xdr:ext cx="736600" cy="259045"/>
    <xdr:sp macro="" textlink="">
      <xdr:nvSpPr>
        <xdr:cNvPr id="322" name="テキスト ボックス 321"/>
        <xdr:cNvSpPr txBox="1"/>
      </xdr:nvSpPr>
      <xdr:spPr>
        <a:xfrm>
          <a:off x="15798800" y="1054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37994</xdr:rowOff>
    </xdr:from>
    <xdr:to>
      <xdr:col>22</xdr:col>
      <xdr:colOff>203200</xdr:colOff>
      <xdr:row>59</xdr:row>
      <xdr:rowOff>74189</xdr:rowOff>
    </xdr:to>
    <xdr:cxnSp macro="">
      <xdr:nvCxnSpPr>
        <xdr:cNvPr id="323" name="直線コネクタ 322"/>
        <xdr:cNvCxnSpPr/>
      </xdr:nvCxnSpPr>
      <xdr:spPr>
        <a:xfrm flipV="1">
          <a:off x="14401800" y="1015354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12277</xdr:rowOff>
    </xdr:from>
    <xdr:to>
      <xdr:col>22</xdr:col>
      <xdr:colOff>254000</xdr:colOff>
      <xdr:row>61</xdr:row>
      <xdr:rowOff>113877</xdr:rowOff>
    </xdr:to>
    <xdr:sp macro="" textlink="">
      <xdr:nvSpPr>
        <xdr:cNvPr id="324" name="フローチャート : 判断 323"/>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98654</xdr:rowOff>
    </xdr:from>
    <xdr:ext cx="762000" cy="259045"/>
    <xdr:sp macro="" textlink="">
      <xdr:nvSpPr>
        <xdr:cNvPr id="325" name="テキスト ボックス 324"/>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74189</xdr:rowOff>
    </xdr:from>
    <xdr:to>
      <xdr:col>21</xdr:col>
      <xdr:colOff>0</xdr:colOff>
      <xdr:row>59</xdr:row>
      <xdr:rowOff>104352</xdr:rowOff>
    </xdr:to>
    <xdr:cxnSp macro="">
      <xdr:nvCxnSpPr>
        <xdr:cNvPr id="326" name="直線コネクタ 325"/>
        <xdr:cNvCxnSpPr/>
      </xdr:nvCxnSpPr>
      <xdr:spPr>
        <a:xfrm flipV="1">
          <a:off x="13512800" y="1018973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161607</xdr:rowOff>
    </xdr:from>
    <xdr:to>
      <xdr:col>21</xdr:col>
      <xdr:colOff>50800</xdr:colOff>
      <xdr:row>61</xdr:row>
      <xdr:rowOff>91757</xdr:rowOff>
    </xdr:to>
    <xdr:sp macro="" textlink="">
      <xdr:nvSpPr>
        <xdr:cNvPr id="327" name="フローチャート : 判断 326"/>
        <xdr:cNvSpPr/>
      </xdr:nvSpPr>
      <xdr:spPr>
        <a:xfrm>
          <a:off x="14351000" y="104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76534</xdr:rowOff>
    </xdr:from>
    <xdr:ext cx="762000" cy="259045"/>
    <xdr:sp macro="" textlink="">
      <xdr:nvSpPr>
        <xdr:cNvPr id="328" name="テキスト ボックス 327"/>
        <xdr:cNvSpPr txBox="1"/>
      </xdr:nvSpPr>
      <xdr:spPr>
        <a:xfrm>
          <a:off x="14020800" y="1053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52494</xdr:rowOff>
    </xdr:from>
    <xdr:to>
      <xdr:col>19</xdr:col>
      <xdr:colOff>533400</xdr:colOff>
      <xdr:row>61</xdr:row>
      <xdr:rowOff>154094</xdr:rowOff>
    </xdr:to>
    <xdr:sp macro="" textlink="">
      <xdr:nvSpPr>
        <xdr:cNvPr id="329" name="フローチャート : 判断 328"/>
        <xdr:cNvSpPr/>
      </xdr:nvSpPr>
      <xdr:spPr>
        <a:xfrm>
          <a:off x="13462000" y="105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138871</xdr:rowOff>
    </xdr:from>
    <xdr:ext cx="762000" cy="259045"/>
    <xdr:sp macro="" textlink="">
      <xdr:nvSpPr>
        <xdr:cNvPr id="330" name="テキスト ボックス 329"/>
        <xdr:cNvSpPr txBox="1"/>
      </xdr:nvSpPr>
      <xdr:spPr>
        <a:xfrm>
          <a:off x="13131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170709</xdr:rowOff>
    </xdr:from>
    <xdr:to>
      <xdr:col>24</xdr:col>
      <xdr:colOff>609600</xdr:colOff>
      <xdr:row>59</xdr:row>
      <xdr:rowOff>100859</xdr:rowOff>
    </xdr:to>
    <xdr:sp macro="" textlink="">
      <xdr:nvSpPr>
        <xdr:cNvPr id="336" name="円/楕円 335"/>
        <xdr:cNvSpPr/>
      </xdr:nvSpPr>
      <xdr:spPr>
        <a:xfrm>
          <a:off x="16967200" y="1011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91986</xdr:rowOff>
    </xdr:from>
    <xdr:ext cx="762000" cy="259045"/>
    <xdr:sp macro="" textlink="">
      <xdr:nvSpPr>
        <xdr:cNvPr id="337" name="定員管理の状況該当値テキスト"/>
        <xdr:cNvSpPr txBox="1"/>
      </xdr:nvSpPr>
      <xdr:spPr>
        <a:xfrm>
          <a:off x="17106900" y="1003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166688</xdr:rowOff>
    </xdr:from>
    <xdr:to>
      <xdr:col>23</xdr:col>
      <xdr:colOff>457200</xdr:colOff>
      <xdr:row>59</xdr:row>
      <xdr:rowOff>96838</xdr:rowOff>
    </xdr:to>
    <xdr:sp macro="" textlink="">
      <xdr:nvSpPr>
        <xdr:cNvPr id="338" name="円/楕円 337"/>
        <xdr:cNvSpPr/>
      </xdr:nvSpPr>
      <xdr:spPr>
        <a:xfrm>
          <a:off x="16129000" y="101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107015</xdr:rowOff>
    </xdr:from>
    <xdr:ext cx="736600" cy="259045"/>
    <xdr:sp macro="" textlink="">
      <xdr:nvSpPr>
        <xdr:cNvPr id="339" name="テキスト ボックス 338"/>
        <xdr:cNvSpPr txBox="1"/>
      </xdr:nvSpPr>
      <xdr:spPr>
        <a:xfrm>
          <a:off x="15798800" y="987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158644</xdr:rowOff>
    </xdr:from>
    <xdr:to>
      <xdr:col>22</xdr:col>
      <xdr:colOff>254000</xdr:colOff>
      <xdr:row>59</xdr:row>
      <xdr:rowOff>88794</xdr:rowOff>
    </xdr:to>
    <xdr:sp macro="" textlink="">
      <xdr:nvSpPr>
        <xdr:cNvPr id="340" name="円/楕円 339"/>
        <xdr:cNvSpPr/>
      </xdr:nvSpPr>
      <xdr:spPr>
        <a:xfrm>
          <a:off x="15240000" y="1010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98971</xdr:rowOff>
    </xdr:from>
    <xdr:ext cx="762000" cy="259045"/>
    <xdr:sp macro="" textlink="">
      <xdr:nvSpPr>
        <xdr:cNvPr id="341" name="テキスト ボックス 340"/>
        <xdr:cNvSpPr txBox="1"/>
      </xdr:nvSpPr>
      <xdr:spPr>
        <a:xfrm>
          <a:off x="14909800" y="987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23389</xdr:rowOff>
    </xdr:from>
    <xdr:to>
      <xdr:col>21</xdr:col>
      <xdr:colOff>50800</xdr:colOff>
      <xdr:row>59</xdr:row>
      <xdr:rowOff>124989</xdr:rowOff>
    </xdr:to>
    <xdr:sp macro="" textlink="">
      <xdr:nvSpPr>
        <xdr:cNvPr id="342" name="円/楕円 341"/>
        <xdr:cNvSpPr/>
      </xdr:nvSpPr>
      <xdr:spPr>
        <a:xfrm>
          <a:off x="14351000" y="1013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135166</xdr:rowOff>
    </xdr:from>
    <xdr:ext cx="762000" cy="259045"/>
    <xdr:sp macro="" textlink="">
      <xdr:nvSpPr>
        <xdr:cNvPr id="343" name="テキスト ボックス 342"/>
        <xdr:cNvSpPr txBox="1"/>
      </xdr:nvSpPr>
      <xdr:spPr>
        <a:xfrm>
          <a:off x="14020800" y="990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53552</xdr:rowOff>
    </xdr:from>
    <xdr:to>
      <xdr:col>19</xdr:col>
      <xdr:colOff>533400</xdr:colOff>
      <xdr:row>59</xdr:row>
      <xdr:rowOff>155152</xdr:rowOff>
    </xdr:to>
    <xdr:sp macro="" textlink="">
      <xdr:nvSpPr>
        <xdr:cNvPr id="344" name="円/楕円 343"/>
        <xdr:cNvSpPr/>
      </xdr:nvSpPr>
      <xdr:spPr>
        <a:xfrm>
          <a:off x="13462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165329</xdr:rowOff>
    </xdr:from>
    <xdr:ext cx="762000" cy="259045"/>
    <xdr:sp macro="" textlink="">
      <xdr:nvSpPr>
        <xdr:cNvPr id="345" name="テキスト ボックス 344"/>
        <xdr:cNvSpPr txBox="1"/>
      </xdr:nvSpPr>
      <xdr:spPr>
        <a:xfrm>
          <a:off x="13131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H2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年度と比較して</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ポイント減少しており改善傾向にある。また、類似団体平均と比較し</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ポイント下回っている。主な要因としては、</a:t>
          </a:r>
          <a:r>
            <a:rPr lang="ja-JP" altLang="en-US" sz="1100" b="0" i="0" baseline="0">
              <a:solidFill>
                <a:schemeClr val="dk1"/>
              </a:solidFill>
              <a:effectLst/>
              <a:latin typeface="+mn-lt"/>
              <a:ea typeface="+mn-ea"/>
              <a:cs typeface="+mn-cs"/>
            </a:rPr>
            <a:t>新規借入の抑制により、一般会計の元利償還金が減少したことや、</a:t>
          </a:r>
          <a:r>
            <a:rPr lang="ja-JP" altLang="ja-JP" sz="1100" b="0" i="0" baseline="0">
              <a:solidFill>
                <a:schemeClr val="dk1"/>
              </a:solidFill>
              <a:effectLst/>
              <a:latin typeface="+mn-lt"/>
              <a:ea typeface="+mn-ea"/>
              <a:cs typeface="+mn-cs"/>
            </a:rPr>
            <a:t>公営企業の地方債の減少があげられる。新規起債については、極力、発行を抑え後年度の負担を減らすよう財政運営に努める。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2" name="直線コネクタ 361"/>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3" name="テキスト ボックス 362"/>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6" name="直線コネクタ 365"/>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67" name="テキスト ボックス 366"/>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0" name="直線コネクタ 369"/>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1" name="テキスト ボックス 370"/>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2" name="直線コネクタ 371"/>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3" name="テキスト ボックス 372"/>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4" name="直線コネクタ 373"/>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5" name="テキスト ボックス 374"/>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44</xdr:row>
      <xdr:rowOff>134938</xdr:rowOff>
    </xdr:to>
    <xdr:cxnSp macro="">
      <xdr:nvCxnSpPr>
        <xdr:cNvPr id="379" name="直線コネクタ 378"/>
        <xdr:cNvCxnSpPr/>
      </xdr:nvCxnSpPr>
      <xdr:spPr>
        <a:xfrm flipV="1">
          <a:off x="17018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107015</xdr:rowOff>
    </xdr:from>
    <xdr:ext cx="762000" cy="259045"/>
    <xdr:sp macro="" textlink="">
      <xdr:nvSpPr>
        <xdr:cNvPr id="380" name="公債費負担の状況最小値テキスト"/>
        <xdr:cNvSpPr txBox="1"/>
      </xdr:nvSpPr>
      <xdr:spPr>
        <a:xfrm>
          <a:off x="17106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24</xdr:col>
      <xdr:colOff>469900</xdr:colOff>
      <xdr:row>44</xdr:row>
      <xdr:rowOff>134938</xdr:rowOff>
    </xdr:from>
    <xdr:to>
      <xdr:col>24</xdr:col>
      <xdr:colOff>647700</xdr:colOff>
      <xdr:row>44</xdr:row>
      <xdr:rowOff>134938</xdr:rowOff>
    </xdr:to>
    <xdr:cxnSp macro="">
      <xdr:nvCxnSpPr>
        <xdr:cNvPr id="381" name="直線コネクタ 380"/>
        <xdr:cNvCxnSpPr/>
      </xdr:nvCxnSpPr>
      <xdr:spPr>
        <a:xfrm>
          <a:off x="16929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82"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83" name="直線コネクタ 382"/>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32544</xdr:rowOff>
    </xdr:from>
    <xdr:to>
      <xdr:col>24</xdr:col>
      <xdr:colOff>558800</xdr:colOff>
      <xdr:row>39</xdr:row>
      <xdr:rowOff>57150</xdr:rowOff>
    </xdr:to>
    <xdr:cxnSp macro="">
      <xdr:nvCxnSpPr>
        <xdr:cNvPr id="384" name="直線コネクタ 383"/>
        <xdr:cNvCxnSpPr/>
      </xdr:nvCxnSpPr>
      <xdr:spPr>
        <a:xfrm flipV="1">
          <a:off x="16179800" y="6547644"/>
          <a:ext cx="838200" cy="19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18115</xdr:rowOff>
    </xdr:from>
    <xdr:ext cx="762000" cy="259045"/>
    <xdr:sp macro="" textlink="">
      <xdr:nvSpPr>
        <xdr:cNvPr id="385" name="公債費負担の状況平均値テキスト"/>
        <xdr:cNvSpPr txBox="1"/>
      </xdr:nvSpPr>
      <xdr:spPr>
        <a:xfrm>
          <a:off x="17106900" y="687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46038</xdr:rowOff>
    </xdr:from>
    <xdr:to>
      <xdr:col>24</xdr:col>
      <xdr:colOff>609600</xdr:colOff>
      <xdr:row>40</xdr:row>
      <xdr:rowOff>147638</xdr:rowOff>
    </xdr:to>
    <xdr:sp macro="" textlink="">
      <xdr:nvSpPr>
        <xdr:cNvPr id="386" name="フローチャート : 判断 385"/>
        <xdr:cNvSpPr/>
      </xdr:nvSpPr>
      <xdr:spPr>
        <a:xfrm>
          <a:off x="169672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57150</xdr:rowOff>
    </xdr:from>
    <xdr:to>
      <xdr:col>23</xdr:col>
      <xdr:colOff>406400</xdr:colOff>
      <xdr:row>40</xdr:row>
      <xdr:rowOff>36513</xdr:rowOff>
    </xdr:to>
    <xdr:cxnSp macro="">
      <xdr:nvCxnSpPr>
        <xdr:cNvPr id="387" name="直線コネクタ 386"/>
        <xdr:cNvCxnSpPr/>
      </xdr:nvCxnSpPr>
      <xdr:spPr>
        <a:xfrm flipV="1">
          <a:off x="15290800" y="6743700"/>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166688</xdr:rowOff>
    </xdr:from>
    <xdr:to>
      <xdr:col>23</xdr:col>
      <xdr:colOff>457200</xdr:colOff>
      <xdr:row>41</xdr:row>
      <xdr:rowOff>96838</xdr:rowOff>
    </xdr:to>
    <xdr:sp macro="" textlink="">
      <xdr:nvSpPr>
        <xdr:cNvPr id="388" name="フローチャート : 判断 387"/>
        <xdr:cNvSpPr/>
      </xdr:nvSpPr>
      <xdr:spPr>
        <a:xfrm>
          <a:off x="16129000" y="702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81615</xdr:rowOff>
    </xdr:from>
    <xdr:ext cx="736600" cy="259045"/>
    <xdr:sp macro="" textlink="">
      <xdr:nvSpPr>
        <xdr:cNvPr id="389" name="テキスト ボックス 388"/>
        <xdr:cNvSpPr txBox="1"/>
      </xdr:nvSpPr>
      <xdr:spPr>
        <a:xfrm>
          <a:off x="15798800" y="71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36513</xdr:rowOff>
    </xdr:from>
    <xdr:to>
      <xdr:col>22</xdr:col>
      <xdr:colOff>203200</xdr:colOff>
      <xdr:row>41</xdr:row>
      <xdr:rowOff>46038</xdr:rowOff>
    </xdr:to>
    <xdr:cxnSp macro="">
      <xdr:nvCxnSpPr>
        <xdr:cNvPr id="390" name="直線コネクタ 389"/>
        <xdr:cNvCxnSpPr/>
      </xdr:nvCxnSpPr>
      <xdr:spPr>
        <a:xfrm flipV="1">
          <a:off x="14401800" y="689451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130969</xdr:rowOff>
    </xdr:from>
    <xdr:to>
      <xdr:col>22</xdr:col>
      <xdr:colOff>254000</xdr:colOff>
      <xdr:row>42</xdr:row>
      <xdr:rowOff>61119</xdr:rowOff>
    </xdr:to>
    <xdr:sp macro="" textlink="">
      <xdr:nvSpPr>
        <xdr:cNvPr id="391" name="フローチャート : 判断 390"/>
        <xdr:cNvSpPr/>
      </xdr:nvSpPr>
      <xdr:spPr>
        <a:xfrm>
          <a:off x="15240000" y="7160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45896</xdr:rowOff>
    </xdr:from>
    <xdr:ext cx="762000" cy="259045"/>
    <xdr:sp macro="" textlink="">
      <xdr:nvSpPr>
        <xdr:cNvPr id="392" name="テキスト ボックス 391"/>
        <xdr:cNvSpPr txBox="1"/>
      </xdr:nvSpPr>
      <xdr:spPr>
        <a:xfrm>
          <a:off x="14909800" y="724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46038</xdr:rowOff>
    </xdr:from>
    <xdr:to>
      <xdr:col>21</xdr:col>
      <xdr:colOff>0</xdr:colOff>
      <xdr:row>42</xdr:row>
      <xdr:rowOff>10319</xdr:rowOff>
    </xdr:to>
    <xdr:cxnSp macro="">
      <xdr:nvCxnSpPr>
        <xdr:cNvPr id="393" name="直線コネクタ 392"/>
        <xdr:cNvCxnSpPr/>
      </xdr:nvCxnSpPr>
      <xdr:spPr>
        <a:xfrm flipV="1">
          <a:off x="13512800" y="7075488"/>
          <a:ext cx="889000" cy="1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125413</xdr:rowOff>
    </xdr:from>
    <xdr:to>
      <xdr:col>21</xdr:col>
      <xdr:colOff>50800</xdr:colOff>
      <xdr:row>43</xdr:row>
      <xdr:rowOff>55563</xdr:rowOff>
    </xdr:to>
    <xdr:sp macro="" textlink="">
      <xdr:nvSpPr>
        <xdr:cNvPr id="394" name="フローチャート : 判断 393"/>
        <xdr:cNvSpPr/>
      </xdr:nvSpPr>
      <xdr:spPr>
        <a:xfrm>
          <a:off x="14351000" y="732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40340</xdr:rowOff>
    </xdr:from>
    <xdr:ext cx="762000" cy="259045"/>
    <xdr:sp macro="" textlink="">
      <xdr:nvSpPr>
        <xdr:cNvPr id="395" name="テキスト ボックス 394"/>
        <xdr:cNvSpPr txBox="1"/>
      </xdr:nvSpPr>
      <xdr:spPr>
        <a:xfrm>
          <a:off x="14020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8731</xdr:rowOff>
    </xdr:from>
    <xdr:to>
      <xdr:col>19</xdr:col>
      <xdr:colOff>533400</xdr:colOff>
      <xdr:row>44</xdr:row>
      <xdr:rowOff>110331</xdr:rowOff>
    </xdr:to>
    <xdr:sp macro="" textlink="">
      <xdr:nvSpPr>
        <xdr:cNvPr id="396" name="フローチャート : 判断 395"/>
        <xdr:cNvSpPr/>
      </xdr:nvSpPr>
      <xdr:spPr>
        <a:xfrm>
          <a:off x="13462000" y="755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95108</xdr:rowOff>
    </xdr:from>
    <xdr:ext cx="762000" cy="259045"/>
    <xdr:sp macro="" textlink="">
      <xdr:nvSpPr>
        <xdr:cNvPr id="397" name="テキスト ボックス 396"/>
        <xdr:cNvSpPr txBox="1"/>
      </xdr:nvSpPr>
      <xdr:spPr>
        <a:xfrm>
          <a:off x="13131800" y="76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153194</xdr:rowOff>
    </xdr:from>
    <xdr:to>
      <xdr:col>24</xdr:col>
      <xdr:colOff>609600</xdr:colOff>
      <xdr:row>38</xdr:row>
      <xdr:rowOff>83344</xdr:rowOff>
    </xdr:to>
    <xdr:sp macro="" textlink="">
      <xdr:nvSpPr>
        <xdr:cNvPr id="403" name="円/楕円 402"/>
        <xdr:cNvSpPr/>
      </xdr:nvSpPr>
      <xdr:spPr>
        <a:xfrm>
          <a:off x="16967200" y="649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169721</xdr:rowOff>
    </xdr:from>
    <xdr:ext cx="762000" cy="259045"/>
    <xdr:sp macro="" textlink="">
      <xdr:nvSpPr>
        <xdr:cNvPr id="404" name="公債費負担の状況該当値テキスト"/>
        <xdr:cNvSpPr txBox="1"/>
      </xdr:nvSpPr>
      <xdr:spPr>
        <a:xfrm>
          <a:off x="17106900" y="634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6350</xdr:rowOff>
    </xdr:from>
    <xdr:to>
      <xdr:col>23</xdr:col>
      <xdr:colOff>457200</xdr:colOff>
      <xdr:row>39</xdr:row>
      <xdr:rowOff>107950</xdr:rowOff>
    </xdr:to>
    <xdr:sp macro="" textlink="">
      <xdr:nvSpPr>
        <xdr:cNvPr id="405" name="円/楕円 404"/>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118127</xdr:rowOff>
    </xdr:from>
    <xdr:ext cx="736600" cy="259045"/>
    <xdr:sp macro="" textlink="">
      <xdr:nvSpPr>
        <xdr:cNvPr id="406" name="テキスト ボックス 405"/>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157163</xdr:rowOff>
    </xdr:from>
    <xdr:to>
      <xdr:col>22</xdr:col>
      <xdr:colOff>254000</xdr:colOff>
      <xdr:row>40</xdr:row>
      <xdr:rowOff>87313</xdr:rowOff>
    </xdr:to>
    <xdr:sp macro="" textlink="">
      <xdr:nvSpPr>
        <xdr:cNvPr id="407" name="円/楕円 406"/>
        <xdr:cNvSpPr/>
      </xdr:nvSpPr>
      <xdr:spPr>
        <a:xfrm>
          <a:off x="15240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97490</xdr:rowOff>
    </xdr:from>
    <xdr:ext cx="762000" cy="259045"/>
    <xdr:sp macro="" textlink="">
      <xdr:nvSpPr>
        <xdr:cNvPr id="408" name="テキスト ボックス 407"/>
        <xdr:cNvSpPr txBox="1"/>
      </xdr:nvSpPr>
      <xdr:spPr>
        <a:xfrm>
          <a:off x="14909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166688</xdr:rowOff>
    </xdr:from>
    <xdr:to>
      <xdr:col>21</xdr:col>
      <xdr:colOff>50800</xdr:colOff>
      <xdr:row>41</xdr:row>
      <xdr:rowOff>96838</xdr:rowOff>
    </xdr:to>
    <xdr:sp macro="" textlink="">
      <xdr:nvSpPr>
        <xdr:cNvPr id="409" name="円/楕円 408"/>
        <xdr:cNvSpPr/>
      </xdr:nvSpPr>
      <xdr:spPr>
        <a:xfrm>
          <a:off x="14351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107015</xdr:rowOff>
    </xdr:from>
    <xdr:ext cx="762000" cy="259045"/>
    <xdr:sp macro="" textlink="">
      <xdr:nvSpPr>
        <xdr:cNvPr id="410" name="テキスト ボックス 409"/>
        <xdr:cNvSpPr txBox="1"/>
      </xdr:nvSpPr>
      <xdr:spPr>
        <a:xfrm>
          <a:off x="14020800" y="67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130969</xdr:rowOff>
    </xdr:from>
    <xdr:to>
      <xdr:col>19</xdr:col>
      <xdr:colOff>533400</xdr:colOff>
      <xdr:row>42</xdr:row>
      <xdr:rowOff>61119</xdr:rowOff>
    </xdr:to>
    <xdr:sp macro="" textlink="">
      <xdr:nvSpPr>
        <xdr:cNvPr id="411" name="円/楕円 410"/>
        <xdr:cNvSpPr/>
      </xdr:nvSpPr>
      <xdr:spPr>
        <a:xfrm>
          <a:off x="13462000" y="71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71296</xdr:rowOff>
    </xdr:from>
    <xdr:ext cx="762000" cy="259045"/>
    <xdr:sp macro="" textlink="">
      <xdr:nvSpPr>
        <xdr:cNvPr id="412" name="テキスト ボックス 411"/>
        <xdr:cNvSpPr txBox="1"/>
      </xdr:nvSpPr>
      <xdr:spPr>
        <a:xfrm>
          <a:off x="13131800" y="69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H2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年度と比較して</a:t>
          </a:r>
          <a:r>
            <a:rPr lang="en-US" altLang="ja-JP" sz="1100" b="0" i="0" baseline="0">
              <a:solidFill>
                <a:schemeClr val="dk1"/>
              </a:solidFill>
              <a:effectLst/>
              <a:latin typeface="+mn-lt"/>
              <a:ea typeface="+mn-ea"/>
              <a:cs typeface="+mn-cs"/>
            </a:rPr>
            <a:t>14.7</a:t>
          </a:r>
          <a:r>
            <a:rPr lang="ja-JP" altLang="ja-JP" sz="1100" b="0" i="0" baseline="0">
              <a:solidFill>
                <a:schemeClr val="dk1"/>
              </a:solidFill>
              <a:effectLst/>
              <a:latin typeface="+mn-lt"/>
              <a:ea typeface="+mn-ea"/>
              <a:cs typeface="+mn-cs"/>
            </a:rPr>
            <a:t>ポイント減少しており改善傾向にある。また、類似団体平均と比較し</a:t>
          </a:r>
          <a:r>
            <a:rPr lang="en-US" altLang="ja-JP" sz="1100" b="0" i="0" baseline="0">
              <a:solidFill>
                <a:schemeClr val="dk1"/>
              </a:solidFill>
              <a:effectLst/>
              <a:latin typeface="+mn-lt"/>
              <a:ea typeface="+mn-ea"/>
              <a:cs typeface="+mn-cs"/>
            </a:rPr>
            <a:t>26.8</a:t>
          </a:r>
          <a:r>
            <a:rPr lang="ja-JP" altLang="ja-JP" sz="1100" b="0" i="0" baseline="0">
              <a:solidFill>
                <a:schemeClr val="dk1"/>
              </a:solidFill>
              <a:effectLst/>
              <a:latin typeface="+mn-lt"/>
              <a:ea typeface="+mn-ea"/>
              <a:cs typeface="+mn-cs"/>
            </a:rPr>
            <a:t>ポイント下回っている。主な要因としては、</a:t>
          </a:r>
          <a:r>
            <a:rPr lang="ja-JP" altLang="en-US" sz="1100" b="0" i="0" baseline="0">
              <a:solidFill>
                <a:schemeClr val="dk1"/>
              </a:solidFill>
              <a:effectLst/>
              <a:latin typeface="+mn-lt"/>
              <a:ea typeface="+mn-ea"/>
              <a:cs typeface="+mn-cs"/>
            </a:rPr>
            <a:t>起債の</a:t>
          </a:r>
          <a:r>
            <a:rPr lang="ja-JP" altLang="ja-JP" sz="1100" b="0" i="0" baseline="0">
              <a:solidFill>
                <a:schemeClr val="dk1"/>
              </a:solidFill>
              <a:effectLst/>
              <a:latin typeface="+mn-lt"/>
              <a:ea typeface="+mn-ea"/>
              <a:cs typeface="+mn-cs"/>
            </a:rPr>
            <a:t>新規借入を抑制したことによる現在高の減少や、財政調整基金の新規積立による充当可能財源の増加が挙げられる。今後も、将来への負担軽減のため、新規事業の実施等については十分な精査を行う。</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117808</xdr:rowOff>
    </xdr:to>
    <xdr:cxnSp macro="">
      <xdr:nvCxnSpPr>
        <xdr:cNvPr id="443" name="直線コネクタ 442"/>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89885</xdr:rowOff>
    </xdr:from>
    <xdr:ext cx="762000" cy="259045"/>
    <xdr:sp macro="" textlink="">
      <xdr:nvSpPr>
        <xdr:cNvPr id="444"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22</xdr:row>
      <xdr:rowOff>117808</xdr:rowOff>
    </xdr:from>
    <xdr:to>
      <xdr:col>24</xdr:col>
      <xdr:colOff>647700</xdr:colOff>
      <xdr:row>22</xdr:row>
      <xdr:rowOff>117808</xdr:rowOff>
    </xdr:to>
    <xdr:cxnSp macro="">
      <xdr:nvCxnSpPr>
        <xdr:cNvPr id="445" name="直線コネクタ 444"/>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68036</xdr:rowOff>
    </xdr:from>
    <xdr:to>
      <xdr:col>24</xdr:col>
      <xdr:colOff>558800</xdr:colOff>
      <xdr:row>15</xdr:row>
      <xdr:rowOff>65496</xdr:rowOff>
    </xdr:to>
    <xdr:cxnSp macro="">
      <xdr:nvCxnSpPr>
        <xdr:cNvPr id="448" name="直線コネクタ 447"/>
        <xdr:cNvCxnSpPr/>
      </xdr:nvCxnSpPr>
      <xdr:spPr>
        <a:xfrm flipV="1">
          <a:off x="16179800" y="2468336"/>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125808</xdr:rowOff>
    </xdr:from>
    <xdr:ext cx="762000" cy="259045"/>
    <xdr:sp macro="" textlink="">
      <xdr:nvSpPr>
        <xdr:cNvPr id="449" name="将来負担の状況平均値テキスト"/>
        <xdr:cNvSpPr txBox="1"/>
      </xdr:nvSpPr>
      <xdr:spPr>
        <a:xfrm>
          <a:off x="17106900" y="2697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153731</xdr:rowOff>
    </xdr:from>
    <xdr:to>
      <xdr:col>24</xdr:col>
      <xdr:colOff>609600</xdr:colOff>
      <xdr:row>16</xdr:row>
      <xdr:rowOff>83881</xdr:rowOff>
    </xdr:to>
    <xdr:sp macro="" textlink="">
      <xdr:nvSpPr>
        <xdr:cNvPr id="450" name="フローチャート : 判断 449"/>
        <xdr:cNvSpPr/>
      </xdr:nvSpPr>
      <xdr:spPr>
        <a:xfrm>
          <a:off x="169672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65496</xdr:rowOff>
    </xdr:from>
    <xdr:to>
      <xdr:col>23</xdr:col>
      <xdr:colOff>406400</xdr:colOff>
      <xdr:row>16</xdr:row>
      <xdr:rowOff>43422</xdr:rowOff>
    </xdr:to>
    <xdr:cxnSp macro="">
      <xdr:nvCxnSpPr>
        <xdr:cNvPr id="451" name="直線コネクタ 450"/>
        <xdr:cNvCxnSpPr/>
      </xdr:nvCxnSpPr>
      <xdr:spPr>
        <a:xfrm flipV="1">
          <a:off x="15290800" y="2637246"/>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28242</xdr:rowOff>
    </xdr:from>
    <xdr:to>
      <xdr:col>23</xdr:col>
      <xdr:colOff>457200</xdr:colOff>
      <xdr:row>16</xdr:row>
      <xdr:rowOff>129842</xdr:rowOff>
    </xdr:to>
    <xdr:sp macro="" textlink="">
      <xdr:nvSpPr>
        <xdr:cNvPr id="452" name="フローチャート : 判断 451"/>
        <xdr:cNvSpPr/>
      </xdr:nvSpPr>
      <xdr:spPr>
        <a:xfrm>
          <a:off x="16129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114619</xdr:rowOff>
    </xdr:from>
    <xdr:ext cx="736600" cy="259045"/>
    <xdr:sp macro="" textlink="">
      <xdr:nvSpPr>
        <xdr:cNvPr id="453" name="テキスト ボックス 452"/>
        <xdr:cNvSpPr txBox="1"/>
      </xdr:nvSpPr>
      <xdr:spPr>
        <a:xfrm>
          <a:off x="15798800" y="2857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43422</xdr:rowOff>
    </xdr:from>
    <xdr:to>
      <xdr:col>22</xdr:col>
      <xdr:colOff>203200</xdr:colOff>
      <xdr:row>17</xdr:row>
      <xdr:rowOff>55819</xdr:rowOff>
    </xdr:to>
    <xdr:cxnSp macro="">
      <xdr:nvCxnSpPr>
        <xdr:cNvPr id="454" name="直線コネクタ 453"/>
        <xdr:cNvCxnSpPr/>
      </xdr:nvCxnSpPr>
      <xdr:spPr>
        <a:xfrm flipV="1">
          <a:off x="14401800" y="2786622"/>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85695</xdr:rowOff>
    </xdr:from>
    <xdr:to>
      <xdr:col>22</xdr:col>
      <xdr:colOff>254000</xdr:colOff>
      <xdr:row>17</xdr:row>
      <xdr:rowOff>15845</xdr:rowOff>
    </xdr:to>
    <xdr:sp macro="" textlink="">
      <xdr:nvSpPr>
        <xdr:cNvPr id="455" name="フローチャート : 判断 454"/>
        <xdr:cNvSpPr/>
      </xdr:nvSpPr>
      <xdr:spPr>
        <a:xfrm>
          <a:off x="15240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622</xdr:rowOff>
    </xdr:from>
    <xdr:ext cx="762000" cy="259045"/>
    <xdr:sp macro="" textlink="">
      <xdr:nvSpPr>
        <xdr:cNvPr id="456" name="テキスト ボックス 455"/>
        <xdr:cNvSpPr txBox="1"/>
      </xdr:nvSpPr>
      <xdr:spPr>
        <a:xfrm>
          <a:off x="14909800" y="29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55819</xdr:rowOff>
    </xdr:from>
    <xdr:to>
      <xdr:col>21</xdr:col>
      <xdr:colOff>0</xdr:colOff>
      <xdr:row>18</xdr:row>
      <xdr:rowOff>53279</xdr:rowOff>
    </xdr:to>
    <xdr:cxnSp macro="">
      <xdr:nvCxnSpPr>
        <xdr:cNvPr id="457" name="直線コネクタ 456"/>
        <xdr:cNvCxnSpPr/>
      </xdr:nvCxnSpPr>
      <xdr:spPr>
        <a:xfrm flipV="1">
          <a:off x="13512800" y="2970469"/>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46385</xdr:rowOff>
    </xdr:from>
    <xdr:to>
      <xdr:col>21</xdr:col>
      <xdr:colOff>50800</xdr:colOff>
      <xdr:row>17</xdr:row>
      <xdr:rowOff>147985</xdr:rowOff>
    </xdr:to>
    <xdr:sp macro="" textlink="">
      <xdr:nvSpPr>
        <xdr:cNvPr id="458" name="フローチャート : 判断 457"/>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132762</xdr:rowOff>
    </xdr:from>
    <xdr:ext cx="762000" cy="259045"/>
    <xdr:sp macro="" textlink="">
      <xdr:nvSpPr>
        <xdr:cNvPr id="459" name="テキスト ボックス 458"/>
        <xdr:cNvSpPr txBox="1"/>
      </xdr:nvSpPr>
      <xdr:spPr>
        <a:xfrm>
          <a:off x="14020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150707</xdr:rowOff>
    </xdr:from>
    <xdr:to>
      <xdr:col>19</xdr:col>
      <xdr:colOff>533400</xdr:colOff>
      <xdr:row>19</xdr:row>
      <xdr:rowOff>80857</xdr:rowOff>
    </xdr:to>
    <xdr:sp macro="" textlink="">
      <xdr:nvSpPr>
        <xdr:cNvPr id="460" name="フローチャート : 判断 459"/>
        <xdr:cNvSpPr/>
      </xdr:nvSpPr>
      <xdr:spPr>
        <a:xfrm>
          <a:off x="13462000" y="32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65634</xdr:rowOff>
    </xdr:from>
    <xdr:ext cx="762000" cy="259045"/>
    <xdr:sp macro="" textlink="">
      <xdr:nvSpPr>
        <xdr:cNvPr id="461" name="テキスト ボックス 460"/>
        <xdr:cNvSpPr txBox="1"/>
      </xdr:nvSpPr>
      <xdr:spPr>
        <a:xfrm>
          <a:off x="13131800" y="33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17236</xdr:rowOff>
    </xdr:from>
    <xdr:to>
      <xdr:col>24</xdr:col>
      <xdr:colOff>609600</xdr:colOff>
      <xdr:row>14</xdr:row>
      <xdr:rowOff>118836</xdr:rowOff>
    </xdr:to>
    <xdr:sp macro="" textlink="">
      <xdr:nvSpPr>
        <xdr:cNvPr id="467" name="円/楕円 466"/>
        <xdr:cNvSpPr/>
      </xdr:nvSpPr>
      <xdr:spPr>
        <a:xfrm>
          <a:off x="16967200" y="241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33763</xdr:rowOff>
    </xdr:from>
    <xdr:ext cx="762000" cy="259045"/>
    <xdr:sp macro="" textlink="">
      <xdr:nvSpPr>
        <xdr:cNvPr id="468" name="将来負担の状況該当値テキスト"/>
        <xdr:cNvSpPr txBox="1"/>
      </xdr:nvSpPr>
      <xdr:spPr>
        <a:xfrm>
          <a:off x="17106900" y="226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14696</xdr:rowOff>
    </xdr:from>
    <xdr:to>
      <xdr:col>23</xdr:col>
      <xdr:colOff>457200</xdr:colOff>
      <xdr:row>15</xdr:row>
      <xdr:rowOff>116296</xdr:rowOff>
    </xdr:to>
    <xdr:sp macro="" textlink="">
      <xdr:nvSpPr>
        <xdr:cNvPr id="469" name="円/楕円 468"/>
        <xdr:cNvSpPr/>
      </xdr:nvSpPr>
      <xdr:spPr>
        <a:xfrm>
          <a:off x="16129000" y="25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126473</xdr:rowOff>
    </xdr:from>
    <xdr:ext cx="736600" cy="259045"/>
    <xdr:sp macro="" textlink="">
      <xdr:nvSpPr>
        <xdr:cNvPr id="470" name="テキスト ボックス 469"/>
        <xdr:cNvSpPr txBox="1"/>
      </xdr:nvSpPr>
      <xdr:spPr>
        <a:xfrm>
          <a:off x="15798800" y="2355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164072</xdr:rowOff>
    </xdr:from>
    <xdr:to>
      <xdr:col>22</xdr:col>
      <xdr:colOff>254000</xdr:colOff>
      <xdr:row>16</xdr:row>
      <xdr:rowOff>94222</xdr:rowOff>
    </xdr:to>
    <xdr:sp macro="" textlink="">
      <xdr:nvSpPr>
        <xdr:cNvPr id="471" name="円/楕円 470"/>
        <xdr:cNvSpPr/>
      </xdr:nvSpPr>
      <xdr:spPr>
        <a:xfrm>
          <a:off x="15240000" y="273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104399</xdr:rowOff>
    </xdr:from>
    <xdr:ext cx="762000" cy="259045"/>
    <xdr:sp macro="" textlink="">
      <xdr:nvSpPr>
        <xdr:cNvPr id="472" name="テキスト ボックス 471"/>
        <xdr:cNvSpPr txBox="1"/>
      </xdr:nvSpPr>
      <xdr:spPr>
        <a:xfrm>
          <a:off x="14909800" y="25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5019</xdr:rowOff>
    </xdr:from>
    <xdr:to>
      <xdr:col>21</xdr:col>
      <xdr:colOff>50800</xdr:colOff>
      <xdr:row>17</xdr:row>
      <xdr:rowOff>106619</xdr:rowOff>
    </xdr:to>
    <xdr:sp macro="" textlink="">
      <xdr:nvSpPr>
        <xdr:cNvPr id="473" name="円/楕円 472"/>
        <xdr:cNvSpPr/>
      </xdr:nvSpPr>
      <xdr:spPr>
        <a:xfrm>
          <a:off x="14351000" y="29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116796</xdr:rowOff>
    </xdr:from>
    <xdr:ext cx="762000" cy="259045"/>
    <xdr:sp macro="" textlink="">
      <xdr:nvSpPr>
        <xdr:cNvPr id="474" name="テキスト ボックス 473"/>
        <xdr:cNvSpPr txBox="1"/>
      </xdr:nvSpPr>
      <xdr:spPr>
        <a:xfrm>
          <a:off x="14020800" y="2688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2479</xdr:rowOff>
    </xdr:from>
    <xdr:to>
      <xdr:col>19</xdr:col>
      <xdr:colOff>533400</xdr:colOff>
      <xdr:row>18</xdr:row>
      <xdr:rowOff>104079</xdr:rowOff>
    </xdr:to>
    <xdr:sp macro="" textlink="">
      <xdr:nvSpPr>
        <xdr:cNvPr id="475" name="円/楕円 474"/>
        <xdr:cNvSpPr/>
      </xdr:nvSpPr>
      <xdr:spPr>
        <a:xfrm>
          <a:off x="13462000" y="308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114256</xdr:rowOff>
    </xdr:from>
    <xdr:ext cx="762000" cy="259045"/>
    <xdr:sp macro="" textlink="">
      <xdr:nvSpPr>
        <xdr:cNvPr id="476" name="テキスト ボックス 475"/>
        <xdr:cNvSpPr txBox="1"/>
      </xdr:nvSpPr>
      <xdr:spPr>
        <a:xfrm>
          <a:off x="13131800" y="2857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千葉県東庄町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14,848
14,669
46.25
5,237,097
4,601,826
579,737
3,569,492
3,683,810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年度と比較して</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増加し</a:t>
          </a:r>
          <a:r>
            <a:rPr lang="ja-JP" altLang="ja-JP" sz="1100" b="0" i="0" baseline="0">
              <a:solidFill>
                <a:schemeClr val="dk1"/>
              </a:solidFill>
              <a:effectLst/>
              <a:latin typeface="+mn-lt"/>
              <a:ea typeface="+mn-ea"/>
              <a:cs typeface="+mn-cs"/>
            </a:rPr>
            <a:t>、類似団体の平均を</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上回っている。人件費の削減を図る為、新規採用の抑制などに努めたことにより、人件費決算額は減少傾向であるが、類似団体の平均より上回っているため、今後とも適正な定員管理に努め、人件費の抑制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133350</xdr:rowOff>
    </xdr:from>
    <xdr:to>
      <xdr:col>7</xdr:col>
      <xdr:colOff>15875</xdr:colOff>
      <xdr:row>42</xdr:row>
      <xdr:rowOff>38100</xdr:rowOff>
    </xdr:to>
    <xdr:cxnSp macro="">
      <xdr:nvCxnSpPr>
        <xdr:cNvPr id="59" name="直線コネクタ 58"/>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0"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1" name="直線コネクタ 60"/>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48277</xdr:rowOff>
    </xdr:from>
    <xdr:ext cx="762000" cy="259045"/>
    <xdr:sp macro="" textlink="">
      <xdr:nvSpPr>
        <xdr:cNvPr id="62"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133350</xdr:rowOff>
    </xdr:from>
    <xdr:to>
      <xdr:col>7</xdr:col>
      <xdr:colOff>104775</xdr:colOff>
      <xdr:row>33</xdr:row>
      <xdr:rowOff>133350</xdr:rowOff>
    </xdr:to>
    <xdr:cxnSp macro="">
      <xdr:nvCxnSpPr>
        <xdr:cNvPr id="63" name="直線コネクタ 62"/>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127000</xdr:rowOff>
    </xdr:from>
    <xdr:to>
      <xdr:col>7</xdr:col>
      <xdr:colOff>15875</xdr:colOff>
      <xdr:row>39</xdr:row>
      <xdr:rowOff>95250</xdr:rowOff>
    </xdr:to>
    <xdr:cxnSp macro="">
      <xdr:nvCxnSpPr>
        <xdr:cNvPr id="64" name="直線コネクタ 63"/>
        <xdr:cNvCxnSpPr/>
      </xdr:nvCxnSpPr>
      <xdr:spPr>
        <a:xfrm>
          <a:off x="3987800" y="66421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5"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12700</xdr:rowOff>
    </xdr:from>
    <xdr:to>
      <xdr:col>7</xdr:col>
      <xdr:colOff>66675</xdr:colOff>
      <xdr:row>38</xdr:row>
      <xdr:rowOff>114300</xdr:rowOff>
    </xdr:to>
    <xdr:sp macro="" textlink="">
      <xdr:nvSpPr>
        <xdr:cNvPr id="66" name="フローチャート : 判断 65"/>
        <xdr:cNvSpPr/>
      </xdr:nvSpPr>
      <xdr:spPr>
        <a:xfrm>
          <a:off x="47752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40</xdr:row>
      <xdr:rowOff>12700</xdr:rowOff>
    </xdr:to>
    <xdr:cxnSp macro="">
      <xdr:nvCxnSpPr>
        <xdr:cNvPr id="67" name="直線コネクタ 66"/>
        <xdr:cNvCxnSpPr/>
      </xdr:nvCxnSpPr>
      <xdr:spPr>
        <a:xfrm flipV="1">
          <a:off x="3098800" y="6642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158750</xdr:rowOff>
    </xdr:from>
    <xdr:to>
      <xdr:col>5</xdr:col>
      <xdr:colOff>600075</xdr:colOff>
      <xdr:row>38</xdr:row>
      <xdr:rowOff>88900</xdr:rowOff>
    </xdr:to>
    <xdr:sp macro="" textlink="">
      <xdr:nvSpPr>
        <xdr:cNvPr id="68" name="フローチャート : 判断 67"/>
        <xdr:cNvSpPr/>
      </xdr:nvSpPr>
      <xdr:spPr>
        <a:xfrm>
          <a:off x="3937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99077</xdr:rowOff>
    </xdr:from>
    <xdr:ext cx="736600" cy="259045"/>
    <xdr:sp macro="" textlink="">
      <xdr:nvSpPr>
        <xdr:cNvPr id="69" name="テキスト ボックス 68"/>
        <xdr:cNvSpPr txBox="1"/>
      </xdr:nvSpPr>
      <xdr:spPr>
        <a:xfrm>
          <a:off x="3606800" y="627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12700</xdr:rowOff>
    </xdr:from>
    <xdr:to>
      <xdr:col>4</xdr:col>
      <xdr:colOff>346075</xdr:colOff>
      <xdr:row>40</xdr:row>
      <xdr:rowOff>50800</xdr:rowOff>
    </xdr:to>
    <xdr:cxnSp macro="">
      <xdr:nvCxnSpPr>
        <xdr:cNvPr id="70" name="直線コネクタ 69"/>
        <xdr:cNvCxnSpPr/>
      </xdr:nvCxnSpPr>
      <xdr:spPr>
        <a:xfrm flipV="1">
          <a:off x="2209800" y="687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88900</xdr:rowOff>
    </xdr:from>
    <xdr:to>
      <xdr:col>4</xdr:col>
      <xdr:colOff>396875</xdr:colOff>
      <xdr:row>39</xdr:row>
      <xdr:rowOff>19050</xdr:rowOff>
    </xdr:to>
    <xdr:sp macro="" textlink="">
      <xdr:nvSpPr>
        <xdr:cNvPr id="71" name="フローチャート : 判断 70"/>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2" name="テキスト ボックス 71"/>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133350</xdr:rowOff>
    </xdr:from>
    <xdr:to>
      <xdr:col>3</xdr:col>
      <xdr:colOff>142875</xdr:colOff>
      <xdr:row>40</xdr:row>
      <xdr:rowOff>50800</xdr:rowOff>
    </xdr:to>
    <xdr:cxnSp macro="">
      <xdr:nvCxnSpPr>
        <xdr:cNvPr id="73" name="直線コネクタ 72"/>
        <xdr:cNvCxnSpPr/>
      </xdr:nvCxnSpPr>
      <xdr:spPr>
        <a:xfrm>
          <a:off x="1320800" y="6819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165100</xdr:rowOff>
    </xdr:from>
    <xdr:to>
      <xdr:col>3</xdr:col>
      <xdr:colOff>193675</xdr:colOff>
      <xdr:row>39</xdr:row>
      <xdr:rowOff>95250</xdr:rowOff>
    </xdr:to>
    <xdr:sp macro="" textlink="">
      <xdr:nvSpPr>
        <xdr:cNvPr id="74" name="フローチャート : 判断 73"/>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63500</xdr:rowOff>
    </xdr:from>
    <xdr:to>
      <xdr:col>1</xdr:col>
      <xdr:colOff>676275</xdr:colOff>
      <xdr:row>38</xdr:row>
      <xdr:rowOff>165100</xdr:rowOff>
    </xdr:to>
    <xdr:sp macro="" textlink="">
      <xdr:nvSpPr>
        <xdr:cNvPr id="76" name="フローチャート : 判断 75"/>
        <xdr:cNvSpPr/>
      </xdr:nvSpPr>
      <xdr:spPr>
        <a:xfrm>
          <a:off x="1270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3827</xdr:rowOff>
    </xdr:from>
    <xdr:ext cx="762000" cy="259045"/>
    <xdr:sp macro="" textlink="">
      <xdr:nvSpPr>
        <xdr:cNvPr id="77" name="テキスト ボックス 76"/>
        <xdr:cNvSpPr txBox="1"/>
      </xdr:nvSpPr>
      <xdr:spPr>
        <a:xfrm>
          <a:off x="939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44450</xdr:rowOff>
    </xdr:from>
    <xdr:to>
      <xdr:col>7</xdr:col>
      <xdr:colOff>66675</xdr:colOff>
      <xdr:row>39</xdr:row>
      <xdr:rowOff>146050</xdr:rowOff>
    </xdr:to>
    <xdr:sp macro="" textlink="">
      <xdr:nvSpPr>
        <xdr:cNvPr id="83" name="円/楕円 82"/>
        <xdr:cNvSpPr/>
      </xdr:nvSpPr>
      <xdr:spPr>
        <a:xfrm>
          <a:off x="47752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16527</xdr:rowOff>
    </xdr:from>
    <xdr:ext cx="762000" cy="259045"/>
    <xdr:sp macro="" textlink="">
      <xdr:nvSpPr>
        <xdr:cNvPr id="84" name="人件費該当値テキスト"/>
        <xdr:cNvSpPr txBox="1"/>
      </xdr:nvSpPr>
      <xdr:spPr>
        <a:xfrm>
          <a:off x="49149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5" name="円/楕円 84"/>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6" name="テキスト ボックス 85"/>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133350</xdr:rowOff>
    </xdr:from>
    <xdr:to>
      <xdr:col>4</xdr:col>
      <xdr:colOff>396875</xdr:colOff>
      <xdr:row>40</xdr:row>
      <xdr:rowOff>63500</xdr:rowOff>
    </xdr:to>
    <xdr:sp macro="" textlink="">
      <xdr:nvSpPr>
        <xdr:cNvPr id="87" name="円/楕円 86"/>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48277</xdr:rowOff>
    </xdr:from>
    <xdr:ext cx="762000" cy="259045"/>
    <xdr:sp macro="" textlink="">
      <xdr:nvSpPr>
        <xdr:cNvPr id="88" name="テキスト ボックス 87"/>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0</xdr:rowOff>
    </xdr:from>
    <xdr:to>
      <xdr:col>3</xdr:col>
      <xdr:colOff>193675</xdr:colOff>
      <xdr:row>40</xdr:row>
      <xdr:rowOff>101600</xdr:rowOff>
    </xdr:to>
    <xdr:sp macro="" textlink="">
      <xdr:nvSpPr>
        <xdr:cNvPr id="89" name="円/楕円 88"/>
        <xdr:cNvSpPr/>
      </xdr:nvSpPr>
      <xdr:spPr>
        <a:xfrm>
          <a:off x="2159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86377</xdr:rowOff>
    </xdr:from>
    <xdr:ext cx="762000" cy="259045"/>
    <xdr:sp macro="" textlink="">
      <xdr:nvSpPr>
        <xdr:cNvPr id="90" name="テキスト ボックス 89"/>
        <xdr:cNvSpPr txBox="1"/>
      </xdr:nvSpPr>
      <xdr:spPr>
        <a:xfrm>
          <a:off x="1828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82550</xdr:rowOff>
    </xdr:from>
    <xdr:to>
      <xdr:col>1</xdr:col>
      <xdr:colOff>676275</xdr:colOff>
      <xdr:row>40</xdr:row>
      <xdr:rowOff>12700</xdr:rowOff>
    </xdr:to>
    <xdr:sp macro="" textlink="">
      <xdr:nvSpPr>
        <xdr:cNvPr id="91" name="円/楕円 90"/>
        <xdr:cNvSpPr/>
      </xdr:nvSpPr>
      <xdr:spPr>
        <a:xfrm>
          <a:off x="12700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168927</xdr:rowOff>
    </xdr:from>
    <xdr:ext cx="762000" cy="259045"/>
    <xdr:sp macro="" textlink="">
      <xdr:nvSpPr>
        <xdr:cNvPr id="92" name="テキスト ボックス 91"/>
        <xdr:cNvSpPr txBox="1"/>
      </xdr:nvSpPr>
      <xdr:spPr>
        <a:xfrm>
          <a:off x="939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物件費に係る経常収支比率は前年度と比較して</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ポイント上昇となった。経常的な業務委託が増加しており、今後とも、施設管理の見直しや光熱水費や消耗品の節約の徹底により物件費の抑制に取り組む。</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104140</xdr:rowOff>
    </xdr:from>
    <xdr:to>
      <xdr:col>24</xdr:col>
      <xdr:colOff>31750</xdr:colOff>
      <xdr:row>21</xdr:row>
      <xdr:rowOff>85090</xdr:rowOff>
    </xdr:to>
    <xdr:cxnSp macro="">
      <xdr:nvCxnSpPr>
        <xdr:cNvPr id="118" name="直線コネクタ 117"/>
        <xdr:cNvCxnSpPr/>
      </xdr:nvCxnSpPr>
      <xdr:spPr>
        <a:xfrm flipV="1">
          <a:off x="16510000" y="21615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57167</xdr:rowOff>
    </xdr:from>
    <xdr:ext cx="762000" cy="259045"/>
    <xdr:sp macro="" textlink="">
      <xdr:nvSpPr>
        <xdr:cNvPr id="119"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21</xdr:row>
      <xdr:rowOff>85090</xdr:rowOff>
    </xdr:from>
    <xdr:to>
      <xdr:col>24</xdr:col>
      <xdr:colOff>120650</xdr:colOff>
      <xdr:row>21</xdr:row>
      <xdr:rowOff>85090</xdr:rowOff>
    </xdr:to>
    <xdr:cxnSp macro="">
      <xdr:nvCxnSpPr>
        <xdr:cNvPr id="120" name="直線コネクタ 119"/>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19067</xdr:rowOff>
    </xdr:from>
    <xdr:ext cx="762000" cy="259045"/>
    <xdr:sp macro="" textlink="">
      <xdr:nvSpPr>
        <xdr:cNvPr id="121"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104140</xdr:rowOff>
    </xdr:from>
    <xdr:to>
      <xdr:col>24</xdr:col>
      <xdr:colOff>120650</xdr:colOff>
      <xdr:row>12</xdr:row>
      <xdr:rowOff>104140</xdr:rowOff>
    </xdr:to>
    <xdr:cxnSp macro="">
      <xdr:nvCxnSpPr>
        <xdr:cNvPr id="122" name="直線コネクタ 121"/>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96520</xdr:rowOff>
    </xdr:from>
    <xdr:to>
      <xdr:col>24</xdr:col>
      <xdr:colOff>31750</xdr:colOff>
      <xdr:row>15</xdr:row>
      <xdr:rowOff>16510</xdr:rowOff>
    </xdr:to>
    <xdr:cxnSp macro="">
      <xdr:nvCxnSpPr>
        <xdr:cNvPr id="123" name="直線コネクタ 122"/>
        <xdr:cNvCxnSpPr/>
      </xdr:nvCxnSpPr>
      <xdr:spPr>
        <a:xfrm>
          <a:off x="15671800" y="24968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4"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5" name="フローチャート : 判断 124"/>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146050</xdr:rowOff>
    </xdr:from>
    <xdr:to>
      <xdr:col>22</xdr:col>
      <xdr:colOff>565150</xdr:colOff>
      <xdr:row>14</xdr:row>
      <xdr:rowOff>96520</xdr:rowOff>
    </xdr:to>
    <xdr:cxnSp macro="">
      <xdr:nvCxnSpPr>
        <xdr:cNvPr id="126" name="直線コネクタ 125"/>
        <xdr:cNvCxnSpPr/>
      </xdr:nvCxnSpPr>
      <xdr:spPr>
        <a:xfrm>
          <a:off x="14782800" y="23749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27" name="フローチャート : 判断 126"/>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78757</xdr:rowOff>
    </xdr:from>
    <xdr:ext cx="736600" cy="259045"/>
    <xdr:sp macro="" textlink="">
      <xdr:nvSpPr>
        <xdr:cNvPr id="128" name="テキスト ボックス 127"/>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24130</xdr:rowOff>
    </xdr:from>
    <xdr:to>
      <xdr:col>21</xdr:col>
      <xdr:colOff>361950</xdr:colOff>
      <xdr:row>13</xdr:row>
      <xdr:rowOff>146050</xdr:rowOff>
    </xdr:to>
    <xdr:cxnSp macro="">
      <xdr:nvCxnSpPr>
        <xdr:cNvPr id="129" name="直線コネクタ 128"/>
        <xdr:cNvCxnSpPr/>
      </xdr:nvCxnSpPr>
      <xdr:spPr>
        <a:xfrm>
          <a:off x="13893800" y="22529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26670</xdr:rowOff>
    </xdr:from>
    <xdr:to>
      <xdr:col>21</xdr:col>
      <xdr:colOff>412750</xdr:colOff>
      <xdr:row>15</xdr:row>
      <xdr:rowOff>128270</xdr:rowOff>
    </xdr:to>
    <xdr:sp macro="" textlink="">
      <xdr:nvSpPr>
        <xdr:cNvPr id="130" name="フローチャート : 判断 129"/>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113047</xdr:rowOff>
    </xdr:from>
    <xdr:ext cx="762000" cy="259045"/>
    <xdr:sp macro="" textlink="">
      <xdr:nvSpPr>
        <xdr:cNvPr id="131" name="テキスト ボックス 130"/>
        <xdr:cNvSpPr txBox="1"/>
      </xdr:nvSpPr>
      <xdr:spPr>
        <a:xfrm>
          <a:off x="14401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165100</xdr:rowOff>
    </xdr:from>
    <xdr:to>
      <xdr:col>20</xdr:col>
      <xdr:colOff>158750</xdr:colOff>
      <xdr:row>13</xdr:row>
      <xdr:rowOff>24130</xdr:rowOff>
    </xdr:to>
    <xdr:cxnSp macro="">
      <xdr:nvCxnSpPr>
        <xdr:cNvPr id="132" name="直線コネクタ 131"/>
        <xdr:cNvCxnSpPr/>
      </xdr:nvCxnSpPr>
      <xdr:spPr>
        <a:xfrm>
          <a:off x="13004800" y="2222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26670</xdr:rowOff>
    </xdr:from>
    <xdr:to>
      <xdr:col>20</xdr:col>
      <xdr:colOff>209550</xdr:colOff>
      <xdr:row>15</xdr:row>
      <xdr:rowOff>128270</xdr:rowOff>
    </xdr:to>
    <xdr:sp macro="" textlink="">
      <xdr:nvSpPr>
        <xdr:cNvPr id="133" name="フローチャート : 判断 132"/>
        <xdr:cNvSpPr/>
      </xdr:nvSpPr>
      <xdr:spPr>
        <a:xfrm>
          <a:off x="13843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113047</xdr:rowOff>
    </xdr:from>
    <xdr:ext cx="762000" cy="259045"/>
    <xdr:sp macro="" textlink="">
      <xdr:nvSpPr>
        <xdr:cNvPr id="134" name="テキスト ボックス 133"/>
        <xdr:cNvSpPr txBox="1"/>
      </xdr:nvSpPr>
      <xdr:spPr>
        <a:xfrm>
          <a:off x="13512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91440</xdr:rowOff>
    </xdr:from>
    <xdr:to>
      <xdr:col>19</xdr:col>
      <xdr:colOff>6350</xdr:colOff>
      <xdr:row>15</xdr:row>
      <xdr:rowOff>21590</xdr:rowOff>
    </xdr:to>
    <xdr:sp macro="" textlink="">
      <xdr:nvSpPr>
        <xdr:cNvPr id="135" name="フローチャート : 判断 134"/>
        <xdr:cNvSpPr/>
      </xdr:nvSpPr>
      <xdr:spPr>
        <a:xfrm>
          <a:off x="12954000" y="24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6367</xdr:rowOff>
    </xdr:from>
    <xdr:ext cx="762000" cy="259045"/>
    <xdr:sp macro="" textlink="">
      <xdr:nvSpPr>
        <xdr:cNvPr id="136" name="テキスト ボックス 135"/>
        <xdr:cNvSpPr txBox="1"/>
      </xdr:nvSpPr>
      <xdr:spPr>
        <a:xfrm>
          <a:off x="12623800" y="257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137160</xdr:rowOff>
    </xdr:from>
    <xdr:to>
      <xdr:col>24</xdr:col>
      <xdr:colOff>82550</xdr:colOff>
      <xdr:row>15</xdr:row>
      <xdr:rowOff>67310</xdr:rowOff>
    </xdr:to>
    <xdr:sp macro="" textlink="">
      <xdr:nvSpPr>
        <xdr:cNvPr id="142" name="円/楕円 141"/>
        <xdr:cNvSpPr/>
      </xdr:nvSpPr>
      <xdr:spPr>
        <a:xfrm>
          <a:off x="164592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153687</xdr:rowOff>
    </xdr:from>
    <xdr:ext cx="762000" cy="259045"/>
    <xdr:sp macro="" textlink="">
      <xdr:nvSpPr>
        <xdr:cNvPr id="143" name="物件費該当値テキスト"/>
        <xdr:cNvSpPr txBox="1"/>
      </xdr:nvSpPr>
      <xdr:spPr>
        <a:xfrm>
          <a:off x="165989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45720</xdr:rowOff>
    </xdr:from>
    <xdr:to>
      <xdr:col>22</xdr:col>
      <xdr:colOff>615950</xdr:colOff>
      <xdr:row>14</xdr:row>
      <xdr:rowOff>147320</xdr:rowOff>
    </xdr:to>
    <xdr:sp macro="" textlink="">
      <xdr:nvSpPr>
        <xdr:cNvPr id="144" name="円/楕円 143"/>
        <xdr:cNvSpPr/>
      </xdr:nvSpPr>
      <xdr:spPr>
        <a:xfrm>
          <a:off x="15621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157497</xdr:rowOff>
    </xdr:from>
    <xdr:ext cx="736600" cy="259045"/>
    <xdr:sp macro="" textlink="">
      <xdr:nvSpPr>
        <xdr:cNvPr id="145" name="テキスト ボックス 144"/>
        <xdr:cNvSpPr txBox="1"/>
      </xdr:nvSpPr>
      <xdr:spPr>
        <a:xfrm>
          <a:off x="15290800" y="221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95250</xdr:rowOff>
    </xdr:from>
    <xdr:to>
      <xdr:col>21</xdr:col>
      <xdr:colOff>412750</xdr:colOff>
      <xdr:row>14</xdr:row>
      <xdr:rowOff>25400</xdr:rowOff>
    </xdr:to>
    <xdr:sp macro="" textlink="">
      <xdr:nvSpPr>
        <xdr:cNvPr id="146" name="円/楕円 145"/>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35577</xdr:rowOff>
    </xdr:from>
    <xdr:ext cx="762000" cy="259045"/>
    <xdr:sp macro="" textlink="">
      <xdr:nvSpPr>
        <xdr:cNvPr id="147" name="テキスト ボックス 146"/>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144780</xdr:rowOff>
    </xdr:from>
    <xdr:to>
      <xdr:col>20</xdr:col>
      <xdr:colOff>209550</xdr:colOff>
      <xdr:row>13</xdr:row>
      <xdr:rowOff>74930</xdr:rowOff>
    </xdr:to>
    <xdr:sp macro="" textlink="">
      <xdr:nvSpPr>
        <xdr:cNvPr id="148" name="円/楕円 147"/>
        <xdr:cNvSpPr/>
      </xdr:nvSpPr>
      <xdr:spPr>
        <a:xfrm>
          <a:off x="13843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85107</xdr:rowOff>
    </xdr:from>
    <xdr:ext cx="762000" cy="259045"/>
    <xdr:sp macro="" textlink="">
      <xdr:nvSpPr>
        <xdr:cNvPr id="149" name="テキスト ボックス 148"/>
        <xdr:cNvSpPr txBox="1"/>
      </xdr:nvSpPr>
      <xdr:spPr>
        <a:xfrm>
          <a:off x="13512800" y="19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114300</xdr:rowOff>
    </xdr:from>
    <xdr:to>
      <xdr:col>19</xdr:col>
      <xdr:colOff>6350</xdr:colOff>
      <xdr:row>13</xdr:row>
      <xdr:rowOff>44450</xdr:rowOff>
    </xdr:to>
    <xdr:sp macro="" textlink="">
      <xdr:nvSpPr>
        <xdr:cNvPr id="150" name="円/楕円 149"/>
        <xdr:cNvSpPr/>
      </xdr:nvSpPr>
      <xdr:spPr>
        <a:xfrm>
          <a:off x="12954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54627</xdr:rowOff>
    </xdr:from>
    <xdr:ext cx="762000" cy="259045"/>
    <xdr:sp macro="" textlink="">
      <xdr:nvSpPr>
        <xdr:cNvPr id="151" name="テキスト ボックス 150"/>
        <xdr:cNvSpPr txBox="1"/>
      </xdr:nvSpPr>
      <xdr:spPr>
        <a:xfrm>
          <a:off x="12623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H2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年度については、前年度より</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ポイント増加となり、類似団体平均と比較して</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ポイント増加となっている。少子高齢化、障害者福祉に伴う社会保障費は年々、増加が見込まれるため、今まで以上に歳出の効率化を徹底し、事業の適正を図る必要がある。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102507</xdr:rowOff>
    </xdr:to>
    <xdr:cxnSp macro="">
      <xdr:nvCxnSpPr>
        <xdr:cNvPr id="181" name="直線コネクタ 180"/>
        <xdr:cNvCxnSpPr/>
      </xdr:nvCxnSpPr>
      <xdr:spPr>
        <a:xfrm flipV="1">
          <a:off x="4826000" y="90260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56</xdr:row>
      <xdr:rowOff>143328</xdr:rowOff>
    </xdr:to>
    <xdr:cxnSp macro="">
      <xdr:nvCxnSpPr>
        <xdr:cNvPr id="186" name="直線コネクタ 185"/>
        <xdr:cNvCxnSpPr/>
      </xdr:nvCxnSpPr>
      <xdr:spPr>
        <a:xfrm>
          <a:off x="3987800" y="96792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7"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56</xdr:row>
      <xdr:rowOff>78015</xdr:rowOff>
    </xdr:to>
    <xdr:cxnSp macro="">
      <xdr:nvCxnSpPr>
        <xdr:cNvPr id="189" name="直線コネクタ 188"/>
        <xdr:cNvCxnSpPr/>
      </xdr:nvCxnSpPr>
      <xdr:spPr>
        <a:xfrm>
          <a:off x="3098800" y="95485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1" name="テキスト ボックス 19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118835</xdr:rowOff>
    </xdr:to>
    <xdr:cxnSp macro="">
      <xdr:nvCxnSpPr>
        <xdr:cNvPr id="192" name="直線コネクタ 191"/>
        <xdr:cNvCxnSpPr/>
      </xdr:nvCxnSpPr>
      <xdr:spPr>
        <a:xfrm>
          <a:off x="2209800" y="9483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55</xdr:row>
      <xdr:rowOff>53522</xdr:rowOff>
    </xdr:to>
    <xdr:cxnSp macro="">
      <xdr:nvCxnSpPr>
        <xdr:cNvPr id="195" name="直線コネクタ 194"/>
        <xdr:cNvCxnSpPr/>
      </xdr:nvCxnSpPr>
      <xdr:spPr>
        <a:xfrm>
          <a:off x="1320800" y="9222015"/>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2722</xdr:rowOff>
    </xdr:from>
    <xdr:to>
      <xdr:col>3</xdr:col>
      <xdr:colOff>193675</xdr:colOff>
      <xdr:row>55</xdr:row>
      <xdr:rowOff>104322</xdr:rowOff>
    </xdr:to>
    <xdr:sp macro="" textlink="">
      <xdr:nvSpPr>
        <xdr:cNvPr id="196" name="フローチャート : 判断 195"/>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197" name="テキスト ボックス 196"/>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198" name="フローチャート :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199" name="テキスト ボックス 198"/>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205" name="円/楕円 204"/>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64605</xdr:rowOff>
    </xdr:from>
    <xdr:ext cx="762000" cy="259045"/>
    <xdr:sp macro="" textlink="">
      <xdr:nvSpPr>
        <xdr:cNvPr id="206"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07" name="円/楕円 206"/>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208" name="テキスト ボックス 207"/>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09" name="円/楕円 208"/>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210" name="テキスト ボックス 209"/>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1" name="円/楕円 210"/>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212" name="テキスト ボックス 211"/>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3" name="円/楕円 212"/>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4" name="テキスト ボックス 213"/>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H2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年度と比較して0.</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ポイント上回り、増加傾向にある。これは国民健康保険特別会計や介護保険特別会計について、被保険者の高齢化などにより給付費が増加しており、運営に必要となる繰出金の割合が増加していることが主な要因となっている。今後も、健康づくりや介護予防の推進により、医療費や介護給付費の抑制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31750</xdr:rowOff>
    </xdr:to>
    <xdr:cxnSp macro="">
      <xdr:nvCxnSpPr>
        <xdr:cNvPr id="242" name="直線コネクタ 241"/>
        <xdr:cNvCxnSpPr/>
      </xdr:nvCxnSpPr>
      <xdr:spPr>
        <a:xfrm flipV="1">
          <a:off x="16510000" y="932434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5"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46" name="直線コネクタ 245"/>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115570</xdr:rowOff>
    </xdr:from>
    <xdr:to>
      <xdr:col>24</xdr:col>
      <xdr:colOff>31750</xdr:colOff>
      <xdr:row>55</xdr:row>
      <xdr:rowOff>168910</xdr:rowOff>
    </xdr:to>
    <xdr:cxnSp macro="">
      <xdr:nvCxnSpPr>
        <xdr:cNvPr id="247" name="直線コネクタ 246"/>
        <xdr:cNvCxnSpPr/>
      </xdr:nvCxnSpPr>
      <xdr:spPr>
        <a:xfrm>
          <a:off x="15671800" y="95453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48"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49" name="フローチャート : 判断 248"/>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107950</xdr:rowOff>
    </xdr:from>
    <xdr:to>
      <xdr:col>22</xdr:col>
      <xdr:colOff>565150</xdr:colOff>
      <xdr:row>55</xdr:row>
      <xdr:rowOff>115570</xdr:rowOff>
    </xdr:to>
    <xdr:cxnSp macro="">
      <xdr:nvCxnSpPr>
        <xdr:cNvPr id="250" name="直線コネクタ 249"/>
        <xdr:cNvCxnSpPr/>
      </xdr:nvCxnSpPr>
      <xdr:spPr>
        <a:xfrm>
          <a:off x="14782800" y="9537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11430</xdr:rowOff>
    </xdr:from>
    <xdr:to>
      <xdr:col>22</xdr:col>
      <xdr:colOff>615950</xdr:colOff>
      <xdr:row>57</xdr:row>
      <xdr:rowOff>113030</xdr:rowOff>
    </xdr:to>
    <xdr:sp macro="" textlink="">
      <xdr:nvSpPr>
        <xdr:cNvPr id="251" name="フローチャート : 判断 250"/>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97807</xdr:rowOff>
    </xdr:from>
    <xdr:ext cx="736600" cy="259045"/>
    <xdr:sp macro="" textlink="">
      <xdr:nvSpPr>
        <xdr:cNvPr id="252" name="テキスト ボックス 251"/>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77470</xdr:rowOff>
    </xdr:from>
    <xdr:to>
      <xdr:col>21</xdr:col>
      <xdr:colOff>361950</xdr:colOff>
      <xdr:row>55</xdr:row>
      <xdr:rowOff>107950</xdr:rowOff>
    </xdr:to>
    <xdr:cxnSp macro="">
      <xdr:nvCxnSpPr>
        <xdr:cNvPr id="253" name="直線コネクタ 252"/>
        <xdr:cNvCxnSpPr/>
      </xdr:nvCxnSpPr>
      <xdr:spPr>
        <a:xfrm>
          <a:off x="13893800" y="9507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55" name="テキスト ボックス 254"/>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24130</xdr:rowOff>
    </xdr:from>
    <xdr:to>
      <xdr:col>20</xdr:col>
      <xdr:colOff>158750</xdr:colOff>
      <xdr:row>55</xdr:row>
      <xdr:rowOff>77470</xdr:rowOff>
    </xdr:to>
    <xdr:cxnSp macro="">
      <xdr:nvCxnSpPr>
        <xdr:cNvPr id="256" name="直線コネクタ 255"/>
        <xdr:cNvCxnSpPr/>
      </xdr:nvCxnSpPr>
      <xdr:spPr>
        <a:xfrm>
          <a:off x="13004800" y="9453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57" name="フローチャート : 判断 256"/>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58" name="テキスト ボックス 257"/>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59" name="フローチャート : 判断 258"/>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0" name="テキスト ボックス 259"/>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118110</xdr:rowOff>
    </xdr:from>
    <xdr:to>
      <xdr:col>24</xdr:col>
      <xdr:colOff>82550</xdr:colOff>
      <xdr:row>56</xdr:row>
      <xdr:rowOff>48260</xdr:rowOff>
    </xdr:to>
    <xdr:sp macro="" textlink="">
      <xdr:nvSpPr>
        <xdr:cNvPr id="266" name="円/楕円 265"/>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134637</xdr:rowOff>
    </xdr:from>
    <xdr:ext cx="762000" cy="259045"/>
    <xdr:sp macro="" textlink="">
      <xdr:nvSpPr>
        <xdr:cNvPr id="267"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64770</xdr:rowOff>
    </xdr:from>
    <xdr:to>
      <xdr:col>22</xdr:col>
      <xdr:colOff>615950</xdr:colOff>
      <xdr:row>55</xdr:row>
      <xdr:rowOff>166370</xdr:rowOff>
    </xdr:to>
    <xdr:sp macro="" textlink="">
      <xdr:nvSpPr>
        <xdr:cNvPr id="268" name="円/楕円 267"/>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5097</xdr:rowOff>
    </xdr:from>
    <xdr:ext cx="736600" cy="259045"/>
    <xdr:sp macro="" textlink="">
      <xdr:nvSpPr>
        <xdr:cNvPr id="269" name="テキスト ボックス 268"/>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57150</xdr:rowOff>
    </xdr:from>
    <xdr:to>
      <xdr:col>21</xdr:col>
      <xdr:colOff>412750</xdr:colOff>
      <xdr:row>55</xdr:row>
      <xdr:rowOff>158750</xdr:rowOff>
    </xdr:to>
    <xdr:sp macro="" textlink="">
      <xdr:nvSpPr>
        <xdr:cNvPr id="270" name="円/楕円 269"/>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168927</xdr:rowOff>
    </xdr:from>
    <xdr:ext cx="762000" cy="259045"/>
    <xdr:sp macro="" textlink="">
      <xdr:nvSpPr>
        <xdr:cNvPr id="271" name="テキスト ボックス 270"/>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26670</xdr:rowOff>
    </xdr:from>
    <xdr:to>
      <xdr:col>20</xdr:col>
      <xdr:colOff>209550</xdr:colOff>
      <xdr:row>55</xdr:row>
      <xdr:rowOff>128270</xdr:rowOff>
    </xdr:to>
    <xdr:sp macro="" textlink="">
      <xdr:nvSpPr>
        <xdr:cNvPr id="272" name="円/楕円 271"/>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138447</xdr:rowOff>
    </xdr:from>
    <xdr:ext cx="762000" cy="259045"/>
    <xdr:sp macro="" textlink="">
      <xdr:nvSpPr>
        <xdr:cNvPr id="273" name="テキスト ボックス 272"/>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144780</xdr:rowOff>
    </xdr:from>
    <xdr:to>
      <xdr:col>19</xdr:col>
      <xdr:colOff>6350</xdr:colOff>
      <xdr:row>55</xdr:row>
      <xdr:rowOff>74930</xdr:rowOff>
    </xdr:to>
    <xdr:sp macro="" textlink="">
      <xdr:nvSpPr>
        <xdr:cNvPr id="274" name="円/楕円 273"/>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85107</xdr:rowOff>
    </xdr:from>
    <xdr:ext cx="762000" cy="259045"/>
    <xdr:sp macro="" textlink="">
      <xdr:nvSpPr>
        <xdr:cNvPr id="275" name="テキスト ボックス 274"/>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補助費等に係る経常収支比率は、</a:t>
          </a:r>
          <a:r>
            <a:rPr lang="en-US" altLang="ja-JP" sz="1100" b="0" i="0" baseline="0">
              <a:solidFill>
                <a:schemeClr val="dk1"/>
              </a:solidFill>
              <a:effectLst/>
              <a:latin typeface="+mn-lt"/>
              <a:ea typeface="+mn-ea"/>
              <a:cs typeface="+mn-cs"/>
            </a:rPr>
            <a:t>20.1</a:t>
          </a:r>
          <a:r>
            <a:rPr lang="ja-JP" altLang="ja-JP" sz="1100" b="0" i="0" baseline="0">
              <a:solidFill>
                <a:schemeClr val="dk1"/>
              </a:solidFill>
              <a:effectLst/>
              <a:latin typeface="+mn-lt"/>
              <a:ea typeface="+mn-ea"/>
              <a:cs typeface="+mn-cs"/>
            </a:rPr>
            <a:t>％で類似団体の平均を</a:t>
          </a:r>
          <a:r>
            <a:rPr lang="en-US" altLang="ja-JP" sz="1100" b="0" i="0" baseline="0">
              <a:solidFill>
                <a:schemeClr val="dk1"/>
              </a:solidFill>
              <a:effectLst/>
              <a:latin typeface="+mn-lt"/>
              <a:ea typeface="+mn-ea"/>
              <a:cs typeface="+mn-cs"/>
            </a:rPr>
            <a:t>4.9</a:t>
          </a:r>
          <a:r>
            <a:rPr lang="ja-JP" altLang="ja-JP" sz="1100" b="0" i="0" baseline="0">
              <a:solidFill>
                <a:schemeClr val="dk1"/>
              </a:solidFill>
              <a:effectLst/>
              <a:latin typeface="+mn-lt"/>
              <a:ea typeface="+mn-ea"/>
              <a:cs typeface="+mn-cs"/>
            </a:rPr>
            <a:t>ポイント上回っている。これはゴミ処理事業や消防業務等を一部事務組合で行っていることが要因として挙げられる。今後も一部事務組合に対し、構成町として更なる行財政改革を要請する必要がある。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40</xdr:row>
      <xdr:rowOff>165100</xdr:rowOff>
    </xdr:to>
    <xdr:cxnSp macro="">
      <xdr:nvCxnSpPr>
        <xdr:cNvPr id="303" name="直線コネクタ 302"/>
        <xdr:cNvCxnSpPr/>
      </xdr:nvCxnSpPr>
      <xdr:spPr>
        <a:xfrm flipV="1">
          <a:off x="16510000" y="587248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137177</xdr:rowOff>
    </xdr:from>
    <xdr:ext cx="762000" cy="259045"/>
    <xdr:sp macro="" textlink="">
      <xdr:nvSpPr>
        <xdr:cNvPr id="304"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40</xdr:row>
      <xdr:rowOff>165100</xdr:rowOff>
    </xdr:from>
    <xdr:to>
      <xdr:col>24</xdr:col>
      <xdr:colOff>120650</xdr:colOff>
      <xdr:row>40</xdr:row>
      <xdr:rowOff>165100</xdr:rowOff>
    </xdr:to>
    <xdr:cxnSp macro="">
      <xdr:nvCxnSpPr>
        <xdr:cNvPr id="305" name="直線コネクタ 304"/>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6"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7" name="直線コネクタ 306"/>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46990</xdr:rowOff>
    </xdr:from>
    <xdr:to>
      <xdr:col>24</xdr:col>
      <xdr:colOff>31750</xdr:colOff>
      <xdr:row>39</xdr:row>
      <xdr:rowOff>115570</xdr:rowOff>
    </xdr:to>
    <xdr:cxnSp macro="">
      <xdr:nvCxnSpPr>
        <xdr:cNvPr id="308" name="直線コネクタ 307"/>
        <xdr:cNvCxnSpPr/>
      </xdr:nvCxnSpPr>
      <xdr:spPr>
        <a:xfrm>
          <a:off x="15671800" y="6733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50817</xdr:rowOff>
    </xdr:from>
    <xdr:ext cx="762000" cy="259045"/>
    <xdr:sp macro="" textlink="">
      <xdr:nvSpPr>
        <xdr:cNvPr id="309" name="補助費等平均値テキスト"/>
        <xdr:cNvSpPr txBox="1"/>
      </xdr:nvSpPr>
      <xdr:spPr>
        <a:xfrm>
          <a:off x="16598900" y="622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34290</xdr:rowOff>
    </xdr:from>
    <xdr:to>
      <xdr:col>24</xdr:col>
      <xdr:colOff>82550</xdr:colOff>
      <xdr:row>37</xdr:row>
      <xdr:rowOff>135890</xdr:rowOff>
    </xdr:to>
    <xdr:sp macro="" textlink="">
      <xdr:nvSpPr>
        <xdr:cNvPr id="310" name="フローチャート : 判断 309"/>
        <xdr:cNvSpPr/>
      </xdr:nvSpPr>
      <xdr:spPr>
        <a:xfrm>
          <a:off x="16459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46990</xdr:rowOff>
    </xdr:from>
    <xdr:to>
      <xdr:col>22</xdr:col>
      <xdr:colOff>565150</xdr:colOff>
      <xdr:row>39</xdr:row>
      <xdr:rowOff>146050</xdr:rowOff>
    </xdr:to>
    <xdr:cxnSp macro="">
      <xdr:nvCxnSpPr>
        <xdr:cNvPr id="311" name="直線コネクタ 310"/>
        <xdr:cNvCxnSpPr/>
      </xdr:nvCxnSpPr>
      <xdr:spPr>
        <a:xfrm flipV="1">
          <a:off x="14782800" y="6733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41910</xdr:rowOff>
    </xdr:from>
    <xdr:to>
      <xdr:col>22</xdr:col>
      <xdr:colOff>615950</xdr:colOff>
      <xdr:row>37</xdr:row>
      <xdr:rowOff>143510</xdr:rowOff>
    </xdr:to>
    <xdr:sp macro="" textlink="">
      <xdr:nvSpPr>
        <xdr:cNvPr id="312" name="フローチャート : 判断 311"/>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153687</xdr:rowOff>
    </xdr:from>
    <xdr:ext cx="736600" cy="259045"/>
    <xdr:sp macro="" textlink="">
      <xdr:nvSpPr>
        <xdr:cNvPr id="313" name="テキスト ボックス 312"/>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165100</xdr:rowOff>
    </xdr:from>
    <xdr:to>
      <xdr:col>21</xdr:col>
      <xdr:colOff>361950</xdr:colOff>
      <xdr:row>39</xdr:row>
      <xdr:rowOff>146050</xdr:rowOff>
    </xdr:to>
    <xdr:cxnSp macro="">
      <xdr:nvCxnSpPr>
        <xdr:cNvPr id="314" name="直線コネクタ 313"/>
        <xdr:cNvCxnSpPr/>
      </xdr:nvCxnSpPr>
      <xdr:spPr>
        <a:xfrm>
          <a:off x="13893800" y="6680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26670</xdr:rowOff>
    </xdr:from>
    <xdr:to>
      <xdr:col>21</xdr:col>
      <xdr:colOff>412750</xdr:colOff>
      <xdr:row>37</xdr:row>
      <xdr:rowOff>128270</xdr:rowOff>
    </xdr:to>
    <xdr:sp macro="" textlink="">
      <xdr:nvSpPr>
        <xdr:cNvPr id="315" name="フローチャート : 判断 314"/>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138447</xdr:rowOff>
    </xdr:from>
    <xdr:ext cx="762000" cy="259045"/>
    <xdr:sp macro="" textlink="">
      <xdr:nvSpPr>
        <xdr:cNvPr id="316" name="テキスト ボックス 315"/>
        <xdr:cNvSpPr txBox="1"/>
      </xdr:nvSpPr>
      <xdr:spPr>
        <a:xfrm>
          <a:off x="14401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165100</xdr:rowOff>
    </xdr:from>
    <xdr:to>
      <xdr:col>20</xdr:col>
      <xdr:colOff>158750</xdr:colOff>
      <xdr:row>40</xdr:row>
      <xdr:rowOff>5080</xdr:rowOff>
    </xdr:to>
    <xdr:cxnSp macro="">
      <xdr:nvCxnSpPr>
        <xdr:cNvPr id="317" name="直線コネクタ 316"/>
        <xdr:cNvCxnSpPr/>
      </xdr:nvCxnSpPr>
      <xdr:spPr>
        <a:xfrm flipV="1">
          <a:off x="13004800" y="66802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19050</xdr:rowOff>
    </xdr:from>
    <xdr:to>
      <xdr:col>20</xdr:col>
      <xdr:colOff>209550</xdr:colOff>
      <xdr:row>37</xdr:row>
      <xdr:rowOff>120650</xdr:rowOff>
    </xdr:to>
    <xdr:sp macro="" textlink="">
      <xdr:nvSpPr>
        <xdr:cNvPr id="318" name="フローチャート : 判断 317"/>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130827</xdr:rowOff>
    </xdr:from>
    <xdr:ext cx="762000" cy="259045"/>
    <xdr:sp macro="" textlink="">
      <xdr:nvSpPr>
        <xdr:cNvPr id="319" name="テキスト ボックス 318"/>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64770</xdr:rowOff>
    </xdr:from>
    <xdr:to>
      <xdr:col>24</xdr:col>
      <xdr:colOff>82550</xdr:colOff>
      <xdr:row>39</xdr:row>
      <xdr:rowOff>166370</xdr:rowOff>
    </xdr:to>
    <xdr:sp macro="" textlink="">
      <xdr:nvSpPr>
        <xdr:cNvPr id="327" name="円/楕円 326"/>
        <xdr:cNvSpPr/>
      </xdr:nvSpPr>
      <xdr:spPr>
        <a:xfrm>
          <a:off x="16459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36847</xdr:rowOff>
    </xdr:from>
    <xdr:ext cx="762000" cy="259045"/>
    <xdr:sp macro="" textlink="">
      <xdr:nvSpPr>
        <xdr:cNvPr id="328" name="補助費等該当値テキスト"/>
        <xdr:cNvSpPr txBox="1"/>
      </xdr:nvSpPr>
      <xdr:spPr>
        <a:xfrm>
          <a:off x="16598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167640</xdr:rowOff>
    </xdr:from>
    <xdr:to>
      <xdr:col>22</xdr:col>
      <xdr:colOff>615950</xdr:colOff>
      <xdr:row>39</xdr:row>
      <xdr:rowOff>97790</xdr:rowOff>
    </xdr:to>
    <xdr:sp macro="" textlink="">
      <xdr:nvSpPr>
        <xdr:cNvPr id="329" name="円/楕円 328"/>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82567</xdr:rowOff>
    </xdr:from>
    <xdr:ext cx="736600" cy="259045"/>
    <xdr:sp macro="" textlink="">
      <xdr:nvSpPr>
        <xdr:cNvPr id="330" name="テキスト ボックス 329"/>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95250</xdr:rowOff>
    </xdr:from>
    <xdr:to>
      <xdr:col>21</xdr:col>
      <xdr:colOff>412750</xdr:colOff>
      <xdr:row>40</xdr:row>
      <xdr:rowOff>25400</xdr:rowOff>
    </xdr:to>
    <xdr:sp macro="" textlink="">
      <xdr:nvSpPr>
        <xdr:cNvPr id="331" name="円/楕円 330"/>
        <xdr:cNvSpPr/>
      </xdr:nvSpPr>
      <xdr:spPr>
        <a:xfrm>
          <a:off x="14732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10177</xdr:rowOff>
    </xdr:from>
    <xdr:ext cx="762000" cy="259045"/>
    <xdr:sp macro="" textlink="">
      <xdr:nvSpPr>
        <xdr:cNvPr id="332" name="テキスト ボックス 331"/>
        <xdr:cNvSpPr txBox="1"/>
      </xdr:nvSpPr>
      <xdr:spPr>
        <a:xfrm>
          <a:off x="14401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114300</xdr:rowOff>
    </xdr:from>
    <xdr:to>
      <xdr:col>20</xdr:col>
      <xdr:colOff>209550</xdr:colOff>
      <xdr:row>39</xdr:row>
      <xdr:rowOff>44450</xdr:rowOff>
    </xdr:to>
    <xdr:sp macro="" textlink="">
      <xdr:nvSpPr>
        <xdr:cNvPr id="333" name="円/楕円 332"/>
        <xdr:cNvSpPr/>
      </xdr:nvSpPr>
      <xdr:spPr>
        <a:xfrm>
          <a:off x="13843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29227</xdr:rowOff>
    </xdr:from>
    <xdr:ext cx="762000" cy="259045"/>
    <xdr:sp macro="" textlink="">
      <xdr:nvSpPr>
        <xdr:cNvPr id="334" name="テキスト ボックス 333"/>
        <xdr:cNvSpPr txBox="1"/>
      </xdr:nvSpPr>
      <xdr:spPr>
        <a:xfrm>
          <a:off x="13512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125730</xdr:rowOff>
    </xdr:from>
    <xdr:to>
      <xdr:col>19</xdr:col>
      <xdr:colOff>6350</xdr:colOff>
      <xdr:row>40</xdr:row>
      <xdr:rowOff>55880</xdr:rowOff>
    </xdr:to>
    <xdr:sp macro="" textlink="">
      <xdr:nvSpPr>
        <xdr:cNvPr id="335" name="円/楕円 334"/>
        <xdr:cNvSpPr/>
      </xdr:nvSpPr>
      <xdr:spPr>
        <a:xfrm>
          <a:off x="12954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40657</xdr:rowOff>
    </xdr:from>
    <xdr:ext cx="762000" cy="259045"/>
    <xdr:sp macro="" textlink="">
      <xdr:nvSpPr>
        <xdr:cNvPr id="336" name="テキスト ボックス 335"/>
        <xdr:cNvSpPr txBox="1"/>
      </xdr:nvSpPr>
      <xdr:spPr>
        <a:xfrm>
          <a:off x="12623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公債費及び公債費に準ずる費用は、前年度と比較して</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ポイント下降となった。近年の新規借り入れ抑制により、平成２４年度をピークに</a:t>
          </a:r>
          <a:r>
            <a:rPr lang="ja-JP" altLang="en-US" sz="1100" b="0" i="0" baseline="0">
              <a:solidFill>
                <a:schemeClr val="dk1"/>
              </a:solidFill>
              <a:effectLst/>
              <a:latin typeface="+mn-lt"/>
              <a:ea typeface="+mn-ea"/>
              <a:cs typeface="+mn-cs"/>
            </a:rPr>
            <a:t>、毎年、公債費は減少となっており、今後も減少傾向が見込まれる。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33274</xdr:rowOff>
    </xdr:from>
    <xdr:to>
      <xdr:col>7</xdr:col>
      <xdr:colOff>15875</xdr:colOff>
      <xdr:row>81</xdr:row>
      <xdr:rowOff>143002</xdr:rowOff>
    </xdr:to>
    <xdr:cxnSp macro="">
      <xdr:nvCxnSpPr>
        <xdr:cNvPr id="362" name="直線コネクタ 361"/>
        <xdr:cNvCxnSpPr/>
      </xdr:nvCxnSpPr>
      <xdr:spPr>
        <a:xfrm flipV="1">
          <a:off x="4826000" y="12549124"/>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3"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4" name="直線コネクタ 363"/>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119651</xdr:rowOff>
    </xdr:from>
    <xdr:ext cx="762000" cy="259045"/>
    <xdr:sp macro="" textlink="">
      <xdr:nvSpPr>
        <xdr:cNvPr id="365" name="公債費最大値テキスト"/>
        <xdr:cNvSpPr txBox="1"/>
      </xdr:nvSpPr>
      <xdr:spPr>
        <a:xfrm>
          <a:off x="4914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612775</xdr:colOff>
      <xdr:row>73</xdr:row>
      <xdr:rowOff>33274</xdr:rowOff>
    </xdr:from>
    <xdr:to>
      <xdr:col>7</xdr:col>
      <xdr:colOff>104775</xdr:colOff>
      <xdr:row>73</xdr:row>
      <xdr:rowOff>33274</xdr:rowOff>
    </xdr:to>
    <xdr:cxnSp macro="">
      <xdr:nvCxnSpPr>
        <xdr:cNvPr id="366" name="直線コネクタ 365"/>
        <xdr:cNvCxnSpPr/>
      </xdr:nvCxnSpPr>
      <xdr:spPr>
        <a:xfrm>
          <a:off x="4737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46990</xdr:rowOff>
    </xdr:from>
    <xdr:to>
      <xdr:col>7</xdr:col>
      <xdr:colOff>15875</xdr:colOff>
      <xdr:row>75</xdr:row>
      <xdr:rowOff>101854</xdr:rowOff>
    </xdr:to>
    <xdr:cxnSp macro="">
      <xdr:nvCxnSpPr>
        <xdr:cNvPr id="367" name="直線コネクタ 366"/>
        <xdr:cNvCxnSpPr/>
      </xdr:nvCxnSpPr>
      <xdr:spPr>
        <a:xfrm flipV="1">
          <a:off x="3987800" y="129057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123714</xdr:rowOff>
    </xdr:from>
    <xdr:ext cx="762000" cy="259045"/>
    <xdr:sp macro="" textlink="">
      <xdr:nvSpPr>
        <xdr:cNvPr id="368" name="公債費平均値テキスト"/>
        <xdr:cNvSpPr txBox="1"/>
      </xdr:nvSpPr>
      <xdr:spPr>
        <a:xfrm>
          <a:off x="4914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151637</xdr:rowOff>
    </xdr:from>
    <xdr:to>
      <xdr:col>7</xdr:col>
      <xdr:colOff>66675</xdr:colOff>
      <xdr:row>76</xdr:row>
      <xdr:rowOff>81787</xdr:rowOff>
    </xdr:to>
    <xdr:sp macro="" textlink="">
      <xdr:nvSpPr>
        <xdr:cNvPr id="369" name="フローチャート : 判断 368"/>
        <xdr:cNvSpPr/>
      </xdr:nvSpPr>
      <xdr:spPr>
        <a:xfrm>
          <a:off x="4775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101854</xdr:rowOff>
    </xdr:from>
    <xdr:to>
      <xdr:col>5</xdr:col>
      <xdr:colOff>549275</xdr:colOff>
      <xdr:row>75</xdr:row>
      <xdr:rowOff>156718</xdr:rowOff>
    </xdr:to>
    <xdr:cxnSp macro="">
      <xdr:nvCxnSpPr>
        <xdr:cNvPr id="370" name="直線コネクタ 369"/>
        <xdr:cNvCxnSpPr/>
      </xdr:nvCxnSpPr>
      <xdr:spPr>
        <a:xfrm flipV="1">
          <a:off x="3098800" y="129606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25908</xdr:rowOff>
    </xdr:from>
    <xdr:to>
      <xdr:col>5</xdr:col>
      <xdr:colOff>600075</xdr:colOff>
      <xdr:row>76</xdr:row>
      <xdr:rowOff>127508</xdr:rowOff>
    </xdr:to>
    <xdr:sp macro="" textlink="">
      <xdr:nvSpPr>
        <xdr:cNvPr id="371" name="フローチャート : 判断 370"/>
        <xdr:cNvSpPr/>
      </xdr:nvSpPr>
      <xdr:spPr>
        <a:xfrm>
          <a:off x="3937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112285</xdr:rowOff>
    </xdr:from>
    <xdr:ext cx="736600" cy="259045"/>
    <xdr:sp macro="" textlink="">
      <xdr:nvSpPr>
        <xdr:cNvPr id="372" name="テキスト ボックス 371"/>
        <xdr:cNvSpPr txBox="1"/>
      </xdr:nvSpPr>
      <xdr:spPr>
        <a:xfrm>
          <a:off x="3606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74422</xdr:rowOff>
    </xdr:from>
    <xdr:to>
      <xdr:col>4</xdr:col>
      <xdr:colOff>346075</xdr:colOff>
      <xdr:row>75</xdr:row>
      <xdr:rowOff>156718</xdr:rowOff>
    </xdr:to>
    <xdr:cxnSp macro="">
      <xdr:nvCxnSpPr>
        <xdr:cNvPr id="373" name="直線コネクタ 372"/>
        <xdr:cNvCxnSpPr/>
      </xdr:nvCxnSpPr>
      <xdr:spPr>
        <a:xfrm>
          <a:off x="2209800" y="129331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62485</xdr:rowOff>
    </xdr:from>
    <xdr:to>
      <xdr:col>4</xdr:col>
      <xdr:colOff>396875</xdr:colOff>
      <xdr:row>76</xdr:row>
      <xdr:rowOff>164085</xdr:rowOff>
    </xdr:to>
    <xdr:sp macro="" textlink="">
      <xdr:nvSpPr>
        <xdr:cNvPr id="374" name="フローチャート : 判断 373"/>
        <xdr:cNvSpPr/>
      </xdr:nvSpPr>
      <xdr:spPr>
        <a:xfrm>
          <a:off x="3048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148862</xdr:rowOff>
    </xdr:from>
    <xdr:ext cx="762000" cy="259045"/>
    <xdr:sp macro="" textlink="">
      <xdr:nvSpPr>
        <xdr:cNvPr id="375" name="テキスト ボックス 374"/>
        <xdr:cNvSpPr txBox="1"/>
      </xdr:nvSpPr>
      <xdr:spPr>
        <a:xfrm>
          <a:off x="2717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1270</xdr:rowOff>
    </xdr:from>
    <xdr:to>
      <xdr:col>3</xdr:col>
      <xdr:colOff>142875</xdr:colOff>
      <xdr:row>75</xdr:row>
      <xdr:rowOff>74422</xdr:rowOff>
    </xdr:to>
    <xdr:cxnSp macro="">
      <xdr:nvCxnSpPr>
        <xdr:cNvPr id="376" name="直線コネクタ 375"/>
        <xdr:cNvCxnSpPr/>
      </xdr:nvCxnSpPr>
      <xdr:spPr>
        <a:xfrm>
          <a:off x="1320800" y="128600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7" name="フローチャート : 判断 376"/>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8" name="テキスト ボックス 377"/>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71628</xdr:rowOff>
    </xdr:from>
    <xdr:to>
      <xdr:col>1</xdr:col>
      <xdr:colOff>676275</xdr:colOff>
      <xdr:row>77</xdr:row>
      <xdr:rowOff>1778</xdr:rowOff>
    </xdr:to>
    <xdr:sp macro="" textlink="">
      <xdr:nvSpPr>
        <xdr:cNvPr id="379" name="フローチャート : 判断 378"/>
        <xdr:cNvSpPr/>
      </xdr:nvSpPr>
      <xdr:spPr>
        <a:xfrm>
          <a:off x="1270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158005</xdr:rowOff>
    </xdr:from>
    <xdr:ext cx="762000" cy="259045"/>
    <xdr:sp macro="" textlink="">
      <xdr:nvSpPr>
        <xdr:cNvPr id="380" name="テキスト ボックス 379"/>
        <xdr:cNvSpPr txBox="1"/>
      </xdr:nvSpPr>
      <xdr:spPr>
        <a:xfrm>
          <a:off x="939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167640</xdr:rowOff>
    </xdr:from>
    <xdr:to>
      <xdr:col>7</xdr:col>
      <xdr:colOff>66675</xdr:colOff>
      <xdr:row>75</xdr:row>
      <xdr:rowOff>97790</xdr:rowOff>
    </xdr:to>
    <xdr:sp macro="" textlink="">
      <xdr:nvSpPr>
        <xdr:cNvPr id="386" name="円/楕円 385"/>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12717</xdr:rowOff>
    </xdr:from>
    <xdr:ext cx="762000" cy="259045"/>
    <xdr:sp macro="" textlink="">
      <xdr:nvSpPr>
        <xdr:cNvPr id="387" name="公債費該当値テキスト"/>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51054</xdr:rowOff>
    </xdr:from>
    <xdr:to>
      <xdr:col>5</xdr:col>
      <xdr:colOff>600075</xdr:colOff>
      <xdr:row>75</xdr:row>
      <xdr:rowOff>152654</xdr:rowOff>
    </xdr:to>
    <xdr:sp macro="" textlink="">
      <xdr:nvSpPr>
        <xdr:cNvPr id="388" name="円/楕円 387"/>
        <xdr:cNvSpPr/>
      </xdr:nvSpPr>
      <xdr:spPr>
        <a:xfrm>
          <a:off x="3937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162831</xdr:rowOff>
    </xdr:from>
    <xdr:ext cx="736600" cy="259045"/>
    <xdr:sp macro="" textlink="">
      <xdr:nvSpPr>
        <xdr:cNvPr id="389" name="テキスト ボックス 388"/>
        <xdr:cNvSpPr txBox="1"/>
      </xdr:nvSpPr>
      <xdr:spPr>
        <a:xfrm>
          <a:off x="3606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105918</xdr:rowOff>
    </xdr:from>
    <xdr:to>
      <xdr:col>4</xdr:col>
      <xdr:colOff>396875</xdr:colOff>
      <xdr:row>76</xdr:row>
      <xdr:rowOff>36069</xdr:rowOff>
    </xdr:to>
    <xdr:sp macro="" textlink="">
      <xdr:nvSpPr>
        <xdr:cNvPr id="390" name="円/楕円 389"/>
        <xdr:cNvSpPr/>
      </xdr:nvSpPr>
      <xdr:spPr>
        <a:xfrm>
          <a:off x="3048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46245</xdr:rowOff>
    </xdr:from>
    <xdr:ext cx="762000" cy="259045"/>
    <xdr:sp macro="" textlink="">
      <xdr:nvSpPr>
        <xdr:cNvPr id="391" name="テキスト ボックス 390"/>
        <xdr:cNvSpPr txBox="1"/>
      </xdr:nvSpPr>
      <xdr:spPr>
        <a:xfrm>
          <a:off x="2717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23622</xdr:rowOff>
    </xdr:from>
    <xdr:to>
      <xdr:col>3</xdr:col>
      <xdr:colOff>193675</xdr:colOff>
      <xdr:row>75</xdr:row>
      <xdr:rowOff>125222</xdr:rowOff>
    </xdr:to>
    <xdr:sp macro="" textlink="">
      <xdr:nvSpPr>
        <xdr:cNvPr id="392" name="円/楕円 391"/>
        <xdr:cNvSpPr/>
      </xdr:nvSpPr>
      <xdr:spPr>
        <a:xfrm>
          <a:off x="2159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135399</xdr:rowOff>
    </xdr:from>
    <xdr:ext cx="762000" cy="259045"/>
    <xdr:sp macro="" textlink="">
      <xdr:nvSpPr>
        <xdr:cNvPr id="393" name="テキスト ボックス 392"/>
        <xdr:cNvSpPr txBox="1"/>
      </xdr:nvSpPr>
      <xdr:spPr>
        <a:xfrm>
          <a:off x="1828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121920</xdr:rowOff>
    </xdr:from>
    <xdr:to>
      <xdr:col>1</xdr:col>
      <xdr:colOff>676275</xdr:colOff>
      <xdr:row>75</xdr:row>
      <xdr:rowOff>52070</xdr:rowOff>
    </xdr:to>
    <xdr:sp macro="" textlink="">
      <xdr:nvSpPr>
        <xdr:cNvPr id="394" name="円/楕円 393"/>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62247</xdr:rowOff>
    </xdr:from>
    <xdr:ext cx="762000" cy="259045"/>
    <xdr:sp macro="" textlink="">
      <xdr:nvSpPr>
        <xdr:cNvPr id="395" name="テキスト ボックス 394"/>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公債費以外に係る経常収支比率は、</a:t>
          </a:r>
          <a:r>
            <a:rPr lang="en-US" altLang="ja-JP" sz="1100" b="0" i="0" baseline="0">
              <a:solidFill>
                <a:schemeClr val="dk1"/>
              </a:solidFill>
              <a:effectLst/>
              <a:latin typeface="+mn-lt"/>
              <a:ea typeface="+mn-ea"/>
              <a:cs typeface="+mn-cs"/>
            </a:rPr>
            <a:t>71.9</a:t>
          </a:r>
          <a:r>
            <a:rPr lang="ja-JP" altLang="ja-JP" sz="1100" b="0" i="0" baseline="0">
              <a:solidFill>
                <a:schemeClr val="dk1"/>
              </a:solidFill>
              <a:effectLst/>
              <a:latin typeface="+mn-lt"/>
              <a:ea typeface="+mn-ea"/>
              <a:cs typeface="+mn-cs"/>
            </a:rPr>
            <a:t>％で類似団体の平均を</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る。これは、補助費等のうち大きな割合を占めるゴミ処理事業、消防業務等の一部事務組合に対しての負担金や維持補修費が減額傾向にある。また、単独の補助費についても減少になったことによる。今後も組合の負担金や維持補修費についてはサービスを低下させることなく経費の削減を求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39370</xdr:rowOff>
    </xdr:to>
    <xdr:cxnSp macro="">
      <xdr:nvCxnSpPr>
        <xdr:cNvPr id="423" name="直線コネクタ 422"/>
        <xdr:cNvCxnSpPr/>
      </xdr:nvCxnSpPr>
      <xdr:spPr>
        <a:xfrm flipV="1">
          <a:off x="16510000" y="12768580"/>
          <a:ext cx="0" cy="98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24"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25" name="直線コネクタ 424"/>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6"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7" name="直線コネクタ 426"/>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8889</xdr:rowOff>
    </xdr:from>
    <xdr:to>
      <xdr:col>24</xdr:col>
      <xdr:colOff>31750</xdr:colOff>
      <xdr:row>77</xdr:row>
      <xdr:rowOff>142239</xdr:rowOff>
    </xdr:to>
    <xdr:cxnSp macro="">
      <xdr:nvCxnSpPr>
        <xdr:cNvPr id="428" name="直線コネクタ 427"/>
        <xdr:cNvCxnSpPr/>
      </xdr:nvCxnSpPr>
      <xdr:spPr>
        <a:xfrm>
          <a:off x="15671800" y="13210539"/>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9"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0" name="フローチャート : 判断 429"/>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8889</xdr:rowOff>
    </xdr:from>
    <xdr:to>
      <xdr:col>22</xdr:col>
      <xdr:colOff>565150</xdr:colOff>
      <xdr:row>77</xdr:row>
      <xdr:rowOff>77470</xdr:rowOff>
    </xdr:to>
    <xdr:cxnSp macro="">
      <xdr:nvCxnSpPr>
        <xdr:cNvPr id="431" name="直線コネクタ 430"/>
        <xdr:cNvCxnSpPr/>
      </xdr:nvCxnSpPr>
      <xdr:spPr>
        <a:xfrm flipV="1">
          <a:off x="14782800" y="132105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32" name="フローチャート : 判断 431"/>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33" name="テキスト ボックス 432"/>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130811</xdr:rowOff>
    </xdr:from>
    <xdr:to>
      <xdr:col>21</xdr:col>
      <xdr:colOff>361950</xdr:colOff>
      <xdr:row>77</xdr:row>
      <xdr:rowOff>77470</xdr:rowOff>
    </xdr:to>
    <xdr:cxnSp macro="">
      <xdr:nvCxnSpPr>
        <xdr:cNvPr id="434" name="直線コネクタ 433"/>
        <xdr:cNvCxnSpPr/>
      </xdr:nvCxnSpPr>
      <xdr:spPr>
        <a:xfrm>
          <a:off x="13893800" y="1316101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5" name="フローチャート : 判断 43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6" name="テキスト ボックス 435"/>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130811</xdr:rowOff>
    </xdr:from>
    <xdr:to>
      <xdr:col>20</xdr:col>
      <xdr:colOff>158750</xdr:colOff>
      <xdr:row>76</xdr:row>
      <xdr:rowOff>130811</xdr:rowOff>
    </xdr:to>
    <xdr:cxnSp macro="">
      <xdr:nvCxnSpPr>
        <xdr:cNvPr id="437" name="直線コネクタ 436"/>
        <xdr:cNvCxnSpPr/>
      </xdr:nvCxnSpPr>
      <xdr:spPr>
        <a:xfrm>
          <a:off x="13004800" y="131610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106680</xdr:rowOff>
    </xdr:from>
    <xdr:to>
      <xdr:col>20</xdr:col>
      <xdr:colOff>209550</xdr:colOff>
      <xdr:row>77</xdr:row>
      <xdr:rowOff>36830</xdr:rowOff>
    </xdr:to>
    <xdr:sp macro="" textlink="">
      <xdr:nvSpPr>
        <xdr:cNvPr id="438" name="フローチャート : 判断 437"/>
        <xdr:cNvSpPr/>
      </xdr:nvSpPr>
      <xdr:spPr>
        <a:xfrm>
          <a:off x="13843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21607</xdr:rowOff>
    </xdr:from>
    <xdr:ext cx="762000" cy="259045"/>
    <xdr:sp macro="" textlink="">
      <xdr:nvSpPr>
        <xdr:cNvPr id="439" name="テキスト ボックス 438"/>
        <xdr:cNvSpPr txBox="1"/>
      </xdr:nvSpPr>
      <xdr:spPr>
        <a:xfrm>
          <a:off x="13512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40" name="フローチャート : 判断 439"/>
        <xdr:cNvSpPr/>
      </xdr:nvSpPr>
      <xdr:spPr>
        <a:xfrm>
          <a:off x="12954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168927</xdr:rowOff>
    </xdr:from>
    <xdr:ext cx="762000" cy="259045"/>
    <xdr:sp macro="" textlink="">
      <xdr:nvSpPr>
        <xdr:cNvPr id="441" name="テキスト ボックス 440"/>
        <xdr:cNvSpPr txBox="1"/>
      </xdr:nvSpPr>
      <xdr:spPr>
        <a:xfrm>
          <a:off x="12623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47" name="円/楕円 446"/>
        <xdr:cNvSpPr/>
      </xdr:nvSpPr>
      <xdr:spPr>
        <a:xfrm>
          <a:off x="16459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63516</xdr:rowOff>
    </xdr:from>
    <xdr:ext cx="762000" cy="259045"/>
    <xdr:sp macro="" textlink="">
      <xdr:nvSpPr>
        <xdr:cNvPr id="448" name="公債費以外該当値テキスト"/>
        <xdr:cNvSpPr txBox="1"/>
      </xdr:nvSpPr>
      <xdr:spPr>
        <a:xfrm>
          <a:off x="165989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129539</xdr:rowOff>
    </xdr:from>
    <xdr:to>
      <xdr:col>22</xdr:col>
      <xdr:colOff>615950</xdr:colOff>
      <xdr:row>77</xdr:row>
      <xdr:rowOff>59689</xdr:rowOff>
    </xdr:to>
    <xdr:sp macro="" textlink="">
      <xdr:nvSpPr>
        <xdr:cNvPr id="449" name="円/楕円 448"/>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69867</xdr:rowOff>
    </xdr:from>
    <xdr:ext cx="736600" cy="259045"/>
    <xdr:sp macro="" textlink="">
      <xdr:nvSpPr>
        <xdr:cNvPr id="450" name="テキスト ボックス 449"/>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26670</xdr:rowOff>
    </xdr:from>
    <xdr:to>
      <xdr:col>21</xdr:col>
      <xdr:colOff>412750</xdr:colOff>
      <xdr:row>77</xdr:row>
      <xdr:rowOff>128270</xdr:rowOff>
    </xdr:to>
    <xdr:sp macro="" textlink="">
      <xdr:nvSpPr>
        <xdr:cNvPr id="451" name="円/楕円 450"/>
        <xdr:cNvSpPr/>
      </xdr:nvSpPr>
      <xdr:spPr>
        <a:xfrm>
          <a:off x="14732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52" name="テキスト ボックス 45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80011</xdr:rowOff>
    </xdr:from>
    <xdr:to>
      <xdr:col>20</xdr:col>
      <xdr:colOff>209550</xdr:colOff>
      <xdr:row>77</xdr:row>
      <xdr:rowOff>10161</xdr:rowOff>
    </xdr:to>
    <xdr:sp macro="" textlink="">
      <xdr:nvSpPr>
        <xdr:cNvPr id="453" name="円/楕円 452"/>
        <xdr:cNvSpPr/>
      </xdr:nvSpPr>
      <xdr:spPr>
        <a:xfrm>
          <a:off x="13843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20337</xdr:rowOff>
    </xdr:from>
    <xdr:ext cx="762000" cy="259045"/>
    <xdr:sp macro="" textlink="">
      <xdr:nvSpPr>
        <xdr:cNvPr id="454" name="テキスト ボックス 453"/>
        <xdr:cNvSpPr txBox="1"/>
      </xdr:nvSpPr>
      <xdr:spPr>
        <a:xfrm>
          <a:off x="13512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80011</xdr:rowOff>
    </xdr:from>
    <xdr:to>
      <xdr:col>19</xdr:col>
      <xdr:colOff>6350</xdr:colOff>
      <xdr:row>77</xdr:row>
      <xdr:rowOff>10161</xdr:rowOff>
    </xdr:to>
    <xdr:sp macro="" textlink="">
      <xdr:nvSpPr>
        <xdr:cNvPr id="455" name="円/楕円 454"/>
        <xdr:cNvSpPr/>
      </xdr:nvSpPr>
      <xdr:spPr>
        <a:xfrm>
          <a:off x="12954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166388</xdr:rowOff>
    </xdr:from>
    <xdr:ext cx="762000" cy="259045"/>
    <xdr:sp macro="" textlink="">
      <xdr:nvSpPr>
        <xdr:cNvPr id="456" name="テキスト ボックス 455"/>
        <xdr:cNvSpPr txBox="1"/>
      </xdr:nvSpPr>
      <xdr:spPr>
        <a:xfrm>
          <a:off x="12623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千葉県東庄町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106045</xdr:rowOff>
    </xdr:from>
    <xdr:to>
      <xdr:col>4</xdr:col>
      <xdr:colOff>1117600</xdr:colOff>
      <xdr:row>19</xdr:row>
      <xdr:rowOff>86938</xdr:rowOff>
    </xdr:to>
    <xdr:cxnSp macro="">
      <xdr:nvCxnSpPr>
        <xdr:cNvPr id="45" name="直線コネクタ 44"/>
        <xdr:cNvCxnSpPr/>
      </xdr:nvCxnSpPr>
      <xdr:spPr bwMode="auto">
        <a:xfrm flipV="1">
          <a:off x="5651500" y="2211070"/>
          <a:ext cx="0" cy="11810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59015</xdr:rowOff>
    </xdr:from>
    <xdr:ext cx="762000" cy="259045"/>
    <xdr:sp macro="" textlink="">
      <xdr:nvSpPr>
        <xdr:cNvPr id="46" name="人口1人当たり決算額の推移最小値テキスト130"/>
        <xdr:cNvSpPr txBox="1"/>
      </xdr:nvSpPr>
      <xdr:spPr>
        <a:xfrm>
          <a:off x="5740400" y="336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68,603</a:t>
          </a:r>
          <a:endParaRPr kumimoji="1" lang="ja-JP" altLang="en-US" sz="1000" b="1">
            <a:latin typeface="ＭＳ Ｐゴシック"/>
          </a:endParaRPr>
        </a:p>
      </xdr:txBody>
    </xdr:sp>
    <xdr:clientData/>
  </xdr:oneCellAnchor>
  <xdr:twoCellAnchor>
    <xdr:from>
      <xdr:col>4</xdr:col>
      <xdr:colOff>1028700</xdr:colOff>
      <xdr:row>19</xdr:row>
      <xdr:rowOff>86938</xdr:rowOff>
    </xdr:from>
    <xdr:to>
      <xdr:col>5</xdr:col>
      <xdr:colOff>73025</xdr:colOff>
      <xdr:row>19</xdr:row>
      <xdr:rowOff>86938</xdr:rowOff>
    </xdr:to>
    <xdr:cxnSp macro="">
      <xdr:nvCxnSpPr>
        <xdr:cNvPr id="47" name="直線コネクタ 46"/>
        <xdr:cNvCxnSpPr/>
      </xdr:nvCxnSpPr>
      <xdr:spPr bwMode="auto">
        <a:xfrm>
          <a:off x="5562600" y="3392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20972</xdr:rowOff>
    </xdr:from>
    <xdr:ext cx="762000" cy="259045"/>
    <xdr:sp macro="" textlink="">
      <xdr:nvSpPr>
        <xdr:cNvPr id="48" name="人口1人当たり決算額の推移最大値テキスト130"/>
        <xdr:cNvSpPr txBox="1"/>
      </xdr:nvSpPr>
      <xdr:spPr>
        <a:xfrm>
          <a:off x="5740400" y="195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130,600</a:t>
          </a:r>
          <a:endParaRPr kumimoji="1" lang="ja-JP" altLang="en-US" sz="1000" b="1">
            <a:latin typeface="ＭＳ Ｐゴシック"/>
          </a:endParaRPr>
        </a:p>
      </xdr:txBody>
    </xdr:sp>
    <xdr:clientData/>
  </xdr:oneCellAnchor>
  <xdr:twoCellAnchor>
    <xdr:from>
      <xdr:col>4</xdr:col>
      <xdr:colOff>1028700</xdr:colOff>
      <xdr:row>12</xdr:row>
      <xdr:rowOff>106045</xdr:rowOff>
    </xdr:from>
    <xdr:to>
      <xdr:col>5</xdr:col>
      <xdr:colOff>73025</xdr:colOff>
      <xdr:row>12</xdr:row>
      <xdr:rowOff>106045</xdr:rowOff>
    </xdr:to>
    <xdr:cxnSp macro="">
      <xdr:nvCxnSpPr>
        <xdr:cNvPr id="49" name="直線コネクタ 48"/>
        <xdr:cNvCxnSpPr/>
      </xdr:nvCxnSpPr>
      <xdr:spPr bwMode="auto">
        <a:xfrm>
          <a:off x="5562600" y="22110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95225</xdr:rowOff>
    </xdr:from>
    <xdr:to>
      <xdr:col>4</xdr:col>
      <xdr:colOff>1117600</xdr:colOff>
      <xdr:row>18</xdr:row>
      <xdr:rowOff>3689</xdr:rowOff>
    </xdr:to>
    <xdr:cxnSp macro="">
      <xdr:nvCxnSpPr>
        <xdr:cNvPr id="50" name="直線コネクタ 49"/>
        <xdr:cNvCxnSpPr/>
      </xdr:nvCxnSpPr>
      <xdr:spPr bwMode="auto">
        <a:xfrm flipV="1">
          <a:off x="5003800" y="3057500"/>
          <a:ext cx="647700" cy="7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54703</xdr:rowOff>
    </xdr:from>
    <xdr:ext cx="762000" cy="259045"/>
    <xdr:sp macro="" textlink="">
      <xdr:nvSpPr>
        <xdr:cNvPr id="51" name="人口1人当たり決算額の推移平均値テキスト130"/>
        <xdr:cNvSpPr txBox="1"/>
      </xdr:nvSpPr>
      <xdr:spPr>
        <a:xfrm>
          <a:off x="5740400" y="26740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38176</xdr:rowOff>
    </xdr:from>
    <xdr:to>
      <xdr:col>5</xdr:col>
      <xdr:colOff>34925</xdr:colOff>
      <xdr:row>16</xdr:row>
      <xdr:rowOff>139776</xdr:rowOff>
    </xdr:to>
    <xdr:sp macro="" textlink="">
      <xdr:nvSpPr>
        <xdr:cNvPr id="52" name="フローチャート : 判断 51"/>
        <xdr:cNvSpPr/>
      </xdr:nvSpPr>
      <xdr:spPr bwMode="auto">
        <a:xfrm>
          <a:off x="5600700" y="282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91396</xdr:rowOff>
    </xdr:from>
    <xdr:to>
      <xdr:col>4</xdr:col>
      <xdr:colOff>469900</xdr:colOff>
      <xdr:row>18</xdr:row>
      <xdr:rowOff>3689</xdr:rowOff>
    </xdr:to>
    <xdr:cxnSp macro="">
      <xdr:nvCxnSpPr>
        <xdr:cNvPr id="53" name="直線コネクタ 52"/>
        <xdr:cNvCxnSpPr/>
      </xdr:nvCxnSpPr>
      <xdr:spPr bwMode="auto">
        <a:xfrm>
          <a:off x="4305300" y="3053671"/>
          <a:ext cx="698500" cy="83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83039</xdr:rowOff>
    </xdr:from>
    <xdr:to>
      <xdr:col>4</xdr:col>
      <xdr:colOff>520700</xdr:colOff>
      <xdr:row>17</xdr:row>
      <xdr:rowOff>13189</xdr:rowOff>
    </xdr:to>
    <xdr:sp macro="" textlink="">
      <xdr:nvSpPr>
        <xdr:cNvPr id="54" name="フローチャート : 判断 53"/>
        <xdr:cNvSpPr/>
      </xdr:nvSpPr>
      <xdr:spPr bwMode="auto">
        <a:xfrm>
          <a:off x="4953000" y="2873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23366</xdr:rowOff>
    </xdr:from>
    <xdr:ext cx="736600" cy="259045"/>
    <xdr:sp macro="" textlink="">
      <xdr:nvSpPr>
        <xdr:cNvPr id="55" name="テキスト ボックス 54"/>
        <xdr:cNvSpPr txBox="1"/>
      </xdr:nvSpPr>
      <xdr:spPr>
        <a:xfrm>
          <a:off x="4622800" y="2642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91396</xdr:rowOff>
    </xdr:from>
    <xdr:to>
      <xdr:col>3</xdr:col>
      <xdr:colOff>904875</xdr:colOff>
      <xdr:row>17</xdr:row>
      <xdr:rowOff>115532</xdr:rowOff>
    </xdr:to>
    <xdr:cxnSp macro="">
      <xdr:nvCxnSpPr>
        <xdr:cNvPr id="56" name="直線コネクタ 55"/>
        <xdr:cNvCxnSpPr/>
      </xdr:nvCxnSpPr>
      <xdr:spPr bwMode="auto">
        <a:xfrm flipV="1">
          <a:off x="3606800" y="3053671"/>
          <a:ext cx="698500" cy="24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37510</xdr:rowOff>
    </xdr:from>
    <xdr:to>
      <xdr:col>3</xdr:col>
      <xdr:colOff>955675</xdr:colOff>
      <xdr:row>16</xdr:row>
      <xdr:rowOff>139110</xdr:rowOff>
    </xdr:to>
    <xdr:sp macro="" textlink="">
      <xdr:nvSpPr>
        <xdr:cNvPr id="57" name="フローチャート : 判断 56"/>
        <xdr:cNvSpPr/>
      </xdr:nvSpPr>
      <xdr:spPr bwMode="auto">
        <a:xfrm>
          <a:off x="4254500" y="282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149287</xdr:rowOff>
    </xdr:from>
    <xdr:ext cx="762000" cy="259045"/>
    <xdr:sp macro="" textlink="">
      <xdr:nvSpPr>
        <xdr:cNvPr id="58" name="テキスト ボックス 57"/>
        <xdr:cNvSpPr txBox="1"/>
      </xdr:nvSpPr>
      <xdr:spPr>
        <a:xfrm>
          <a:off x="3924300" y="259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79470</xdr:rowOff>
    </xdr:from>
    <xdr:to>
      <xdr:col>3</xdr:col>
      <xdr:colOff>206375</xdr:colOff>
      <xdr:row>17</xdr:row>
      <xdr:rowOff>115532</xdr:rowOff>
    </xdr:to>
    <xdr:cxnSp macro="">
      <xdr:nvCxnSpPr>
        <xdr:cNvPr id="59" name="直線コネクタ 58"/>
        <xdr:cNvCxnSpPr/>
      </xdr:nvCxnSpPr>
      <xdr:spPr bwMode="auto">
        <a:xfrm>
          <a:off x="2908300" y="3041745"/>
          <a:ext cx="698500" cy="36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3639</xdr:rowOff>
    </xdr:from>
    <xdr:to>
      <xdr:col>3</xdr:col>
      <xdr:colOff>257175</xdr:colOff>
      <xdr:row>16</xdr:row>
      <xdr:rowOff>105239</xdr:rowOff>
    </xdr:to>
    <xdr:sp macro="" textlink="">
      <xdr:nvSpPr>
        <xdr:cNvPr id="60" name="フローチャート : 判断 59"/>
        <xdr:cNvSpPr/>
      </xdr:nvSpPr>
      <xdr:spPr bwMode="auto">
        <a:xfrm>
          <a:off x="3556000" y="2794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115416</xdr:rowOff>
    </xdr:from>
    <xdr:ext cx="762000" cy="259045"/>
    <xdr:sp macro="" textlink="">
      <xdr:nvSpPr>
        <xdr:cNvPr id="61" name="テキスト ボックス 60"/>
        <xdr:cNvSpPr txBox="1"/>
      </xdr:nvSpPr>
      <xdr:spPr>
        <a:xfrm>
          <a:off x="3225800" y="256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40176</xdr:rowOff>
    </xdr:from>
    <xdr:to>
      <xdr:col>2</xdr:col>
      <xdr:colOff>692150</xdr:colOff>
      <xdr:row>16</xdr:row>
      <xdr:rowOff>141776</xdr:rowOff>
    </xdr:to>
    <xdr:sp macro="" textlink="">
      <xdr:nvSpPr>
        <xdr:cNvPr id="62" name="フローチャート : 判断 61"/>
        <xdr:cNvSpPr/>
      </xdr:nvSpPr>
      <xdr:spPr bwMode="auto">
        <a:xfrm>
          <a:off x="2857500" y="2831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151953</xdr:rowOff>
    </xdr:from>
    <xdr:ext cx="762000" cy="259045"/>
    <xdr:sp macro="" textlink="">
      <xdr:nvSpPr>
        <xdr:cNvPr id="63" name="テキスト ボックス 62"/>
        <xdr:cNvSpPr txBox="1"/>
      </xdr:nvSpPr>
      <xdr:spPr>
        <a:xfrm>
          <a:off x="2527300" y="259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44425</xdr:rowOff>
    </xdr:from>
    <xdr:to>
      <xdr:col>5</xdr:col>
      <xdr:colOff>34925</xdr:colOff>
      <xdr:row>17</xdr:row>
      <xdr:rowOff>146025</xdr:rowOff>
    </xdr:to>
    <xdr:sp macro="" textlink="">
      <xdr:nvSpPr>
        <xdr:cNvPr id="69" name="円/楕円 68"/>
        <xdr:cNvSpPr/>
      </xdr:nvSpPr>
      <xdr:spPr bwMode="auto">
        <a:xfrm>
          <a:off x="5600700" y="3006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16502</xdr:rowOff>
    </xdr:from>
    <xdr:ext cx="762000" cy="259045"/>
    <xdr:sp macro="" textlink="">
      <xdr:nvSpPr>
        <xdr:cNvPr id="70" name="人口1人当たり決算額の推移該当値テキスト130"/>
        <xdr:cNvSpPr txBox="1"/>
      </xdr:nvSpPr>
      <xdr:spPr>
        <a:xfrm>
          <a:off x="5740400" y="29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86,168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124339</xdr:rowOff>
    </xdr:from>
    <xdr:to>
      <xdr:col>4</xdr:col>
      <xdr:colOff>520700</xdr:colOff>
      <xdr:row>18</xdr:row>
      <xdr:rowOff>54489</xdr:rowOff>
    </xdr:to>
    <xdr:sp macro="" textlink="">
      <xdr:nvSpPr>
        <xdr:cNvPr id="71" name="円/楕円 70"/>
        <xdr:cNvSpPr/>
      </xdr:nvSpPr>
      <xdr:spPr bwMode="auto">
        <a:xfrm>
          <a:off x="4953000" y="3086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39266</xdr:rowOff>
    </xdr:from>
    <xdr:ext cx="736600" cy="259045"/>
    <xdr:sp macro="" textlink="">
      <xdr:nvSpPr>
        <xdr:cNvPr id="72" name="テキスト ボックス 71"/>
        <xdr:cNvSpPr txBox="1"/>
      </xdr:nvSpPr>
      <xdr:spPr>
        <a:xfrm>
          <a:off x="4622800" y="317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81,973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40596</xdr:rowOff>
    </xdr:from>
    <xdr:to>
      <xdr:col>3</xdr:col>
      <xdr:colOff>955675</xdr:colOff>
      <xdr:row>17</xdr:row>
      <xdr:rowOff>142196</xdr:rowOff>
    </xdr:to>
    <xdr:sp macro="" textlink="">
      <xdr:nvSpPr>
        <xdr:cNvPr id="73" name="円/楕円 72"/>
        <xdr:cNvSpPr/>
      </xdr:nvSpPr>
      <xdr:spPr bwMode="auto">
        <a:xfrm>
          <a:off x="4254500" y="3002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126973</xdr:rowOff>
    </xdr:from>
    <xdr:ext cx="762000" cy="259045"/>
    <xdr:sp macro="" textlink="">
      <xdr:nvSpPr>
        <xdr:cNvPr id="74" name="テキスト ボックス 73"/>
        <xdr:cNvSpPr txBox="1"/>
      </xdr:nvSpPr>
      <xdr:spPr>
        <a:xfrm>
          <a:off x="3924300" y="308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86,369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64732</xdr:rowOff>
    </xdr:from>
    <xdr:to>
      <xdr:col>3</xdr:col>
      <xdr:colOff>257175</xdr:colOff>
      <xdr:row>17</xdr:row>
      <xdr:rowOff>166332</xdr:rowOff>
    </xdr:to>
    <xdr:sp macro="" textlink="">
      <xdr:nvSpPr>
        <xdr:cNvPr id="75" name="円/楕円 74"/>
        <xdr:cNvSpPr/>
      </xdr:nvSpPr>
      <xdr:spPr bwMode="auto">
        <a:xfrm>
          <a:off x="3556000" y="3027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151109</xdr:rowOff>
    </xdr:from>
    <xdr:ext cx="762000" cy="259045"/>
    <xdr:sp macro="" textlink="">
      <xdr:nvSpPr>
        <xdr:cNvPr id="76" name="テキスト ボックス 75"/>
        <xdr:cNvSpPr txBox="1"/>
      </xdr:nvSpPr>
      <xdr:spPr>
        <a:xfrm>
          <a:off x="3225800" y="3113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85,102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28670</xdr:rowOff>
    </xdr:from>
    <xdr:to>
      <xdr:col>2</xdr:col>
      <xdr:colOff>692150</xdr:colOff>
      <xdr:row>17</xdr:row>
      <xdr:rowOff>130270</xdr:rowOff>
    </xdr:to>
    <xdr:sp macro="" textlink="">
      <xdr:nvSpPr>
        <xdr:cNvPr id="77" name="円/楕円 76"/>
        <xdr:cNvSpPr/>
      </xdr:nvSpPr>
      <xdr:spPr bwMode="auto">
        <a:xfrm>
          <a:off x="2857500" y="2990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115047</xdr:rowOff>
    </xdr:from>
    <xdr:ext cx="762000" cy="259045"/>
    <xdr:sp macro="" textlink="">
      <xdr:nvSpPr>
        <xdr:cNvPr id="78" name="テキスト ボックス 77"/>
        <xdr:cNvSpPr txBox="1"/>
      </xdr:nvSpPr>
      <xdr:spPr>
        <a:xfrm>
          <a:off x="2527300" y="307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46609</xdr:rowOff>
    </xdr:from>
    <xdr:to>
      <xdr:col>4</xdr:col>
      <xdr:colOff>1117600</xdr:colOff>
      <xdr:row>38</xdr:row>
      <xdr:rowOff>133020</xdr:rowOff>
    </xdr:to>
    <xdr:cxnSp macro="">
      <xdr:nvCxnSpPr>
        <xdr:cNvPr id="108" name="直線コネクタ 107"/>
        <xdr:cNvCxnSpPr/>
      </xdr:nvCxnSpPr>
      <xdr:spPr bwMode="auto">
        <a:xfrm flipV="1">
          <a:off x="5651500" y="5971159"/>
          <a:ext cx="0" cy="1629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105097</xdr:rowOff>
    </xdr:from>
    <xdr:ext cx="762000" cy="259045"/>
    <xdr:sp macro="" textlink="">
      <xdr:nvSpPr>
        <xdr:cNvPr id="109" name="人口1人当たり決算額の推移最小値テキスト445"/>
        <xdr:cNvSpPr txBox="1"/>
      </xdr:nvSpPr>
      <xdr:spPr>
        <a:xfrm>
          <a:off x="5740400" y="757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a:t>
          </a:r>
          <a:endParaRPr kumimoji="1" lang="ja-JP" altLang="en-US" sz="1000" b="1">
            <a:latin typeface="ＭＳ Ｐゴシック"/>
          </a:endParaRPr>
        </a:p>
      </xdr:txBody>
    </xdr:sp>
    <xdr:clientData/>
  </xdr:oneCellAnchor>
  <xdr:twoCellAnchor>
    <xdr:from>
      <xdr:col>4</xdr:col>
      <xdr:colOff>1028700</xdr:colOff>
      <xdr:row>38</xdr:row>
      <xdr:rowOff>133020</xdr:rowOff>
    </xdr:from>
    <xdr:to>
      <xdr:col>5</xdr:col>
      <xdr:colOff>73025</xdr:colOff>
      <xdr:row>38</xdr:row>
      <xdr:rowOff>133020</xdr:rowOff>
    </xdr:to>
    <xdr:cxnSp macro="">
      <xdr:nvCxnSpPr>
        <xdr:cNvPr id="110" name="直線コネクタ 109"/>
        <xdr:cNvCxnSpPr/>
      </xdr:nvCxnSpPr>
      <xdr:spPr bwMode="auto">
        <a:xfrm>
          <a:off x="5562600" y="76006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304436</xdr:rowOff>
    </xdr:from>
    <xdr:ext cx="762000" cy="259045"/>
    <xdr:sp macro="" textlink="">
      <xdr:nvSpPr>
        <xdr:cNvPr id="111" name="人口1人当たり決算額の推移最大値テキスト445"/>
        <xdr:cNvSpPr txBox="1"/>
      </xdr:nvSpPr>
      <xdr:spPr>
        <a:xfrm>
          <a:off x="5740400" y="571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51,610</a:t>
          </a:r>
          <a:endParaRPr kumimoji="1" lang="ja-JP" altLang="en-US" sz="1000" b="1">
            <a:latin typeface="ＭＳ Ｐゴシック"/>
          </a:endParaRPr>
        </a:p>
      </xdr:txBody>
    </xdr:sp>
    <xdr:clientData/>
  </xdr:oneCellAnchor>
  <xdr:twoCellAnchor>
    <xdr:from>
      <xdr:col>4</xdr:col>
      <xdr:colOff>1028700</xdr:colOff>
      <xdr:row>33</xdr:row>
      <xdr:rowOff>46609</xdr:rowOff>
    </xdr:from>
    <xdr:to>
      <xdr:col>5</xdr:col>
      <xdr:colOff>73025</xdr:colOff>
      <xdr:row>33</xdr:row>
      <xdr:rowOff>46609</xdr:rowOff>
    </xdr:to>
    <xdr:cxnSp macro="">
      <xdr:nvCxnSpPr>
        <xdr:cNvPr id="112" name="直線コネクタ 111"/>
        <xdr:cNvCxnSpPr/>
      </xdr:nvCxnSpPr>
      <xdr:spPr bwMode="auto">
        <a:xfrm>
          <a:off x="5562600" y="59711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226975</xdr:rowOff>
    </xdr:from>
    <xdr:to>
      <xdr:col>4</xdr:col>
      <xdr:colOff>1117600</xdr:colOff>
      <xdr:row>37</xdr:row>
      <xdr:rowOff>342608</xdr:rowOff>
    </xdr:to>
    <xdr:cxnSp macro="">
      <xdr:nvCxnSpPr>
        <xdr:cNvPr id="113" name="直線コネクタ 112"/>
        <xdr:cNvCxnSpPr/>
      </xdr:nvCxnSpPr>
      <xdr:spPr bwMode="auto">
        <a:xfrm>
          <a:off x="5003800" y="7351675"/>
          <a:ext cx="647700" cy="115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255833</xdr:rowOff>
    </xdr:from>
    <xdr:ext cx="762000" cy="259045"/>
    <xdr:sp macro="" textlink="">
      <xdr:nvSpPr>
        <xdr:cNvPr id="114" name="人口1人当たり決算額の推移平均値テキスト445"/>
        <xdr:cNvSpPr txBox="1"/>
      </xdr:nvSpPr>
      <xdr:spPr>
        <a:xfrm>
          <a:off x="5740400" y="686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67856</xdr:rowOff>
    </xdr:from>
    <xdr:to>
      <xdr:col>5</xdr:col>
      <xdr:colOff>34925</xdr:colOff>
      <xdr:row>36</xdr:row>
      <xdr:rowOff>169456</xdr:rowOff>
    </xdr:to>
    <xdr:sp macro="" textlink="">
      <xdr:nvSpPr>
        <xdr:cNvPr id="115" name="フローチャート : 判断 114"/>
        <xdr:cNvSpPr/>
      </xdr:nvSpPr>
      <xdr:spPr bwMode="auto">
        <a:xfrm>
          <a:off x="5600700" y="7021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136144</xdr:rowOff>
    </xdr:from>
    <xdr:to>
      <xdr:col>4</xdr:col>
      <xdr:colOff>469900</xdr:colOff>
      <xdr:row>37</xdr:row>
      <xdr:rowOff>226975</xdr:rowOff>
    </xdr:to>
    <xdr:cxnSp macro="">
      <xdr:nvCxnSpPr>
        <xdr:cNvPr id="116" name="直線コネクタ 115"/>
        <xdr:cNvCxnSpPr/>
      </xdr:nvCxnSpPr>
      <xdr:spPr bwMode="auto">
        <a:xfrm>
          <a:off x="4305300" y="7260844"/>
          <a:ext cx="698500" cy="90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296685</xdr:rowOff>
    </xdr:from>
    <xdr:to>
      <xdr:col>4</xdr:col>
      <xdr:colOff>520700</xdr:colOff>
      <xdr:row>36</xdr:row>
      <xdr:rowOff>55385</xdr:rowOff>
    </xdr:to>
    <xdr:sp macro="" textlink="">
      <xdr:nvSpPr>
        <xdr:cNvPr id="117" name="フローチャート : 判断 116"/>
        <xdr:cNvSpPr/>
      </xdr:nvSpPr>
      <xdr:spPr bwMode="auto">
        <a:xfrm>
          <a:off x="4953000" y="690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65562</xdr:rowOff>
    </xdr:from>
    <xdr:ext cx="736600" cy="259045"/>
    <xdr:sp macro="" textlink="">
      <xdr:nvSpPr>
        <xdr:cNvPr id="118" name="テキスト ボックス 117"/>
        <xdr:cNvSpPr txBox="1"/>
      </xdr:nvSpPr>
      <xdr:spPr>
        <a:xfrm>
          <a:off x="4622800" y="6675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6032</xdr:rowOff>
    </xdr:from>
    <xdr:to>
      <xdr:col>3</xdr:col>
      <xdr:colOff>904875</xdr:colOff>
      <xdr:row>37</xdr:row>
      <xdr:rowOff>136144</xdr:rowOff>
    </xdr:to>
    <xdr:cxnSp macro="">
      <xdr:nvCxnSpPr>
        <xdr:cNvPr id="119" name="直線コネクタ 118"/>
        <xdr:cNvCxnSpPr/>
      </xdr:nvCxnSpPr>
      <xdr:spPr bwMode="auto">
        <a:xfrm>
          <a:off x="3606800" y="7130732"/>
          <a:ext cx="698500" cy="130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247993</xdr:rowOff>
    </xdr:from>
    <xdr:to>
      <xdr:col>3</xdr:col>
      <xdr:colOff>955675</xdr:colOff>
      <xdr:row>36</xdr:row>
      <xdr:rowOff>6693</xdr:rowOff>
    </xdr:to>
    <xdr:sp macro="" textlink="">
      <xdr:nvSpPr>
        <xdr:cNvPr id="120" name="フローチャート : 判断 119"/>
        <xdr:cNvSpPr/>
      </xdr:nvSpPr>
      <xdr:spPr bwMode="auto">
        <a:xfrm>
          <a:off x="4254500" y="6858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16870</xdr:rowOff>
    </xdr:from>
    <xdr:ext cx="762000" cy="259045"/>
    <xdr:sp macro="" textlink="">
      <xdr:nvSpPr>
        <xdr:cNvPr id="121" name="テキスト ボックス 120"/>
        <xdr:cNvSpPr txBox="1"/>
      </xdr:nvSpPr>
      <xdr:spPr>
        <a:xfrm>
          <a:off x="3924300" y="662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124828</xdr:rowOff>
    </xdr:from>
    <xdr:to>
      <xdr:col>3</xdr:col>
      <xdr:colOff>206375</xdr:colOff>
      <xdr:row>37</xdr:row>
      <xdr:rowOff>6032</xdr:rowOff>
    </xdr:to>
    <xdr:cxnSp macro="">
      <xdr:nvCxnSpPr>
        <xdr:cNvPr id="122" name="直線コネクタ 121"/>
        <xdr:cNvCxnSpPr/>
      </xdr:nvCxnSpPr>
      <xdr:spPr bwMode="auto">
        <a:xfrm>
          <a:off x="2908300" y="7078078"/>
          <a:ext cx="698500" cy="52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108851</xdr:rowOff>
    </xdr:from>
    <xdr:to>
      <xdr:col>3</xdr:col>
      <xdr:colOff>257175</xdr:colOff>
      <xdr:row>35</xdr:row>
      <xdr:rowOff>210451</xdr:rowOff>
    </xdr:to>
    <xdr:sp macro="" textlink="">
      <xdr:nvSpPr>
        <xdr:cNvPr id="123" name="フローチャート : 判断 122"/>
        <xdr:cNvSpPr/>
      </xdr:nvSpPr>
      <xdr:spPr bwMode="auto">
        <a:xfrm>
          <a:off x="3556000" y="6719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220628</xdr:rowOff>
    </xdr:from>
    <xdr:ext cx="762000" cy="259045"/>
    <xdr:sp macro="" textlink="">
      <xdr:nvSpPr>
        <xdr:cNvPr id="124" name="テキスト ボックス 123"/>
        <xdr:cNvSpPr txBox="1"/>
      </xdr:nvSpPr>
      <xdr:spPr>
        <a:xfrm>
          <a:off x="3225800" y="648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8992</xdr:rowOff>
    </xdr:from>
    <xdr:to>
      <xdr:col>2</xdr:col>
      <xdr:colOff>692150</xdr:colOff>
      <xdr:row>35</xdr:row>
      <xdr:rowOff>110592</xdr:rowOff>
    </xdr:to>
    <xdr:sp macro="" textlink="">
      <xdr:nvSpPr>
        <xdr:cNvPr id="125" name="フローチャート : 判断 124"/>
        <xdr:cNvSpPr/>
      </xdr:nvSpPr>
      <xdr:spPr bwMode="auto">
        <a:xfrm>
          <a:off x="2857500" y="6619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120769</xdr:rowOff>
    </xdr:from>
    <xdr:ext cx="762000" cy="259045"/>
    <xdr:sp macro="" textlink="">
      <xdr:nvSpPr>
        <xdr:cNvPr id="126" name="テキスト ボックス 125"/>
        <xdr:cNvSpPr txBox="1"/>
      </xdr:nvSpPr>
      <xdr:spPr>
        <a:xfrm>
          <a:off x="2527300" y="638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291808</xdr:rowOff>
    </xdr:from>
    <xdr:to>
      <xdr:col>5</xdr:col>
      <xdr:colOff>34925</xdr:colOff>
      <xdr:row>38</xdr:row>
      <xdr:rowOff>50508</xdr:rowOff>
    </xdr:to>
    <xdr:sp macro="" textlink="">
      <xdr:nvSpPr>
        <xdr:cNvPr id="132" name="円/楕円 131"/>
        <xdr:cNvSpPr/>
      </xdr:nvSpPr>
      <xdr:spPr bwMode="auto">
        <a:xfrm>
          <a:off x="5600700" y="7416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263885</xdr:rowOff>
    </xdr:from>
    <xdr:ext cx="762000" cy="259045"/>
    <xdr:sp macro="" textlink="">
      <xdr:nvSpPr>
        <xdr:cNvPr id="133" name="人口1人当たり決算額の推移該当値テキスト445"/>
        <xdr:cNvSpPr txBox="1"/>
      </xdr:nvSpPr>
      <xdr:spPr>
        <a:xfrm>
          <a:off x="5740400" y="738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12,341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176175</xdr:rowOff>
    </xdr:from>
    <xdr:to>
      <xdr:col>4</xdr:col>
      <xdr:colOff>520700</xdr:colOff>
      <xdr:row>37</xdr:row>
      <xdr:rowOff>277775</xdr:rowOff>
    </xdr:to>
    <xdr:sp macro="" textlink="">
      <xdr:nvSpPr>
        <xdr:cNvPr id="134" name="円/楕円 133"/>
        <xdr:cNvSpPr/>
      </xdr:nvSpPr>
      <xdr:spPr bwMode="auto">
        <a:xfrm>
          <a:off x="4953000" y="730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262552</xdr:rowOff>
    </xdr:from>
    <xdr:ext cx="736600" cy="259045"/>
    <xdr:sp macro="" textlink="">
      <xdr:nvSpPr>
        <xdr:cNvPr id="135" name="テキスト ボックス 134"/>
        <xdr:cNvSpPr txBox="1"/>
      </xdr:nvSpPr>
      <xdr:spPr>
        <a:xfrm>
          <a:off x="4622800" y="7387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15,376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85344</xdr:rowOff>
    </xdr:from>
    <xdr:to>
      <xdr:col>3</xdr:col>
      <xdr:colOff>955675</xdr:colOff>
      <xdr:row>37</xdr:row>
      <xdr:rowOff>186944</xdr:rowOff>
    </xdr:to>
    <xdr:sp macro="" textlink="">
      <xdr:nvSpPr>
        <xdr:cNvPr id="136" name="円/楕円 135"/>
        <xdr:cNvSpPr/>
      </xdr:nvSpPr>
      <xdr:spPr bwMode="auto">
        <a:xfrm>
          <a:off x="4254500" y="7210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171721</xdr:rowOff>
    </xdr:from>
    <xdr:ext cx="762000" cy="259045"/>
    <xdr:sp macro="" textlink="">
      <xdr:nvSpPr>
        <xdr:cNvPr id="137" name="テキスト ボックス 136"/>
        <xdr:cNvSpPr txBox="1"/>
      </xdr:nvSpPr>
      <xdr:spPr>
        <a:xfrm>
          <a:off x="3924300" y="729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17,760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126682</xdr:rowOff>
    </xdr:from>
    <xdr:to>
      <xdr:col>3</xdr:col>
      <xdr:colOff>257175</xdr:colOff>
      <xdr:row>37</xdr:row>
      <xdr:rowOff>56832</xdr:rowOff>
    </xdr:to>
    <xdr:sp macro="" textlink="">
      <xdr:nvSpPr>
        <xdr:cNvPr id="138" name="円/楕円 137"/>
        <xdr:cNvSpPr/>
      </xdr:nvSpPr>
      <xdr:spPr bwMode="auto">
        <a:xfrm>
          <a:off x="3556000" y="7079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41609</xdr:rowOff>
    </xdr:from>
    <xdr:ext cx="762000" cy="259045"/>
    <xdr:sp macro="" textlink="">
      <xdr:nvSpPr>
        <xdr:cNvPr id="139" name="テキスト ボックス 138"/>
        <xdr:cNvSpPr txBox="1"/>
      </xdr:nvSpPr>
      <xdr:spPr>
        <a:xfrm>
          <a:off x="3225800" y="716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21,175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74028</xdr:rowOff>
    </xdr:from>
    <xdr:to>
      <xdr:col>2</xdr:col>
      <xdr:colOff>692150</xdr:colOff>
      <xdr:row>37</xdr:row>
      <xdr:rowOff>4178</xdr:rowOff>
    </xdr:to>
    <xdr:sp macro="" textlink="">
      <xdr:nvSpPr>
        <xdr:cNvPr id="140" name="円/楕円 139"/>
        <xdr:cNvSpPr/>
      </xdr:nvSpPr>
      <xdr:spPr bwMode="auto">
        <a:xfrm>
          <a:off x="2857500" y="7027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160405</xdr:rowOff>
    </xdr:from>
    <xdr:ext cx="762000" cy="259045"/>
    <xdr:sp macro="" textlink="">
      <xdr:nvSpPr>
        <xdr:cNvPr id="141" name="テキスト ボックス 140"/>
        <xdr:cNvSpPr txBox="1"/>
      </xdr:nvSpPr>
      <xdr:spPr>
        <a:xfrm>
          <a:off x="2527300" y="711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財政調整基金残高については</a:t>
          </a:r>
          <a:r>
            <a:rPr lang="en-US" altLang="ja-JP" sz="1100">
              <a:solidFill>
                <a:schemeClr val="dk1"/>
              </a:solidFill>
              <a:effectLst/>
              <a:latin typeface="+mn-lt"/>
              <a:ea typeface="+mn-ea"/>
              <a:cs typeface="+mn-cs"/>
            </a:rPr>
            <a:t>H22</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701,033</a:t>
          </a:r>
          <a:r>
            <a:rPr lang="ja-JP" altLang="ja-JP" sz="1100">
              <a:solidFill>
                <a:schemeClr val="dk1"/>
              </a:solidFill>
              <a:effectLst/>
              <a:latin typeface="+mn-lt"/>
              <a:ea typeface="+mn-ea"/>
              <a:cs typeface="+mn-cs"/>
            </a:rPr>
            <a:t>千円）から</a:t>
          </a:r>
          <a:r>
            <a:rPr lang="en-US" altLang="ja-JP" sz="1100">
              <a:solidFill>
                <a:schemeClr val="dk1"/>
              </a:solidFill>
              <a:effectLst/>
              <a:latin typeface="+mn-lt"/>
              <a:ea typeface="+mn-ea"/>
              <a:cs typeface="+mn-cs"/>
            </a:rPr>
            <a:t>H26</a:t>
          </a:r>
          <a:r>
            <a:rPr lang="ja-JP" altLang="ja-JP" sz="1100">
              <a:solidFill>
                <a:schemeClr val="dk1"/>
              </a:solidFill>
              <a:effectLst/>
              <a:latin typeface="+mn-lt"/>
              <a:ea typeface="+mn-ea"/>
              <a:cs typeface="+mn-cs"/>
            </a:rPr>
            <a:t>年度の（</a:t>
          </a:r>
          <a:r>
            <a:rPr lang="en-US" altLang="ja-JP" sz="1100">
              <a:solidFill>
                <a:schemeClr val="dk1"/>
              </a:solidFill>
              <a:effectLst/>
              <a:latin typeface="+mn-lt"/>
              <a:ea typeface="+mn-ea"/>
              <a:cs typeface="+mn-cs"/>
            </a:rPr>
            <a:t>1,303,895</a:t>
          </a:r>
          <a:r>
            <a:rPr lang="ja-JP" altLang="en-US" sz="1100">
              <a:solidFill>
                <a:schemeClr val="dk1"/>
              </a:solidFill>
              <a:effectLst/>
              <a:latin typeface="+mn-lt"/>
              <a:ea typeface="+mn-ea"/>
              <a:cs typeface="+mn-cs"/>
            </a:rPr>
            <a:t>千</a:t>
          </a:r>
          <a:r>
            <a:rPr lang="ja-JP" altLang="ja-JP" sz="1100">
              <a:solidFill>
                <a:schemeClr val="dk1"/>
              </a:solidFill>
              <a:effectLst/>
              <a:latin typeface="+mn-lt"/>
              <a:ea typeface="+mn-ea"/>
              <a:cs typeface="+mn-cs"/>
            </a:rPr>
            <a:t>円）まで増加傾向にある。今後とも災害や税収の落ち込みに備えつつ、適正規模での基金運用に努める。</a:t>
          </a:r>
          <a:endParaRPr lang="ja-JP" altLang="ja-JP" sz="1400">
            <a:effectLst/>
          </a:endParaRPr>
        </a:p>
        <a:p>
          <a:r>
            <a:rPr lang="en-US" altLang="ja-JP" sz="1100" b="0" i="0" baseline="0">
              <a:solidFill>
                <a:schemeClr val="dk1"/>
              </a:solidFill>
              <a:effectLst/>
              <a:latin typeface="+mn-lt"/>
              <a:ea typeface="+mn-ea"/>
              <a:cs typeface="+mn-cs"/>
            </a:rPr>
            <a:t>H26</a:t>
          </a:r>
          <a:r>
            <a:rPr lang="ja-JP" altLang="en-US" sz="1100" b="0" i="0" baseline="0">
              <a:solidFill>
                <a:schemeClr val="dk1"/>
              </a:solidFill>
              <a:effectLst/>
              <a:latin typeface="+mn-lt"/>
              <a:ea typeface="+mn-ea"/>
              <a:cs typeface="+mn-cs"/>
            </a:rPr>
            <a:t>年度決算では、</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年度に行っていた職員給与</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議員報酬の臨時特例による減額の終了や、職員手当の改正による</a:t>
          </a:r>
          <a:r>
            <a:rPr lang="ja-JP" altLang="en-US" sz="1100" b="0" i="0" baseline="0">
              <a:solidFill>
                <a:schemeClr val="dk1"/>
              </a:solidFill>
              <a:effectLst/>
              <a:latin typeface="+mn-lt"/>
              <a:ea typeface="+mn-ea"/>
              <a:cs typeface="+mn-cs"/>
            </a:rPr>
            <a:t>人件費の</a:t>
          </a:r>
          <a:r>
            <a:rPr lang="ja-JP" altLang="ja-JP" sz="1100" b="0" i="0" baseline="0">
              <a:solidFill>
                <a:schemeClr val="dk1"/>
              </a:solidFill>
              <a:effectLst/>
              <a:latin typeface="+mn-lt"/>
              <a:ea typeface="+mn-ea"/>
              <a:cs typeface="+mn-cs"/>
            </a:rPr>
            <a:t>増加が挙げられる</a:t>
          </a:r>
          <a:r>
            <a:rPr lang="ja-JP" altLang="en-US" sz="1100" b="0" i="0" baseline="0">
              <a:solidFill>
                <a:schemeClr val="dk1"/>
              </a:solidFill>
              <a:effectLst/>
              <a:latin typeface="+mn-lt"/>
              <a:ea typeface="+mn-ea"/>
              <a:cs typeface="+mn-cs"/>
            </a:rPr>
            <a:t>。結果として、</a:t>
          </a:r>
          <a:r>
            <a:rPr lang="ja-JP" altLang="ja-JP" sz="1100">
              <a:solidFill>
                <a:schemeClr val="dk1"/>
              </a:solidFill>
              <a:effectLst/>
              <a:latin typeface="+mn-lt"/>
              <a:ea typeface="+mn-ea"/>
              <a:cs typeface="+mn-cs"/>
            </a:rPr>
            <a:t>実質収支は前年度と比較し</a:t>
          </a:r>
          <a:r>
            <a:rPr lang="en-US" altLang="ja-JP" sz="1100">
              <a:solidFill>
                <a:schemeClr val="dk1"/>
              </a:solidFill>
              <a:effectLst/>
              <a:latin typeface="+mn-lt"/>
              <a:ea typeface="+mn-ea"/>
              <a:cs typeface="+mn-cs"/>
            </a:rPr>
            <a:t>1.73</a:t>
          </a:r>
          <a:r>
            <a:rPr lang="ja-JP" altLang="ja-JP" sz="1100">
              <a:solidFill>
                <a:schemeClr val="dk1"/>
              </a:solidFill>
              <a:effectLst/>
              <a:latin typeface="+mn-lt"/>
              <a:ea typeface="+mn-ea"/>
              <a:cs typeface="+mn-cs"/>
            </a:rPr>
            <a:t>ポイントの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、実質単年度収支についても前年度と比較して</a:t>
          </a:r>
          <a:r>
            <a:rPr lang="en-US" altLang="ja-JP" sz="1100">
              <a:solidFill>
                <a:schemeClr val="dk1"/>
              </a:solidFill>
              <a:effectLst/>
              <a:latin typeface="+mn-lt"/>
              <a:ea typeface="+mn-ea"/>
              <a:cs typeface="+mn-cs"/>
            </a:rPr>
            <a:t>3.43</a:t>
          </a:r>
          <a:r>
            <a:rPr lang="ja-JP" altLang="ja-JP" sz="1100">
              <a:solidFill>
                <a:schemeClr val="dk1"/>
              </a:solidFill>
              <a:effectLst/>
              <a:latin typeface="+mn-lt"/>
              <a:ea typeface="+mn-ea"/>
              <a:cs typeface="+mn-cs"/>
            </a:rPr>
            <a:t>ポイントの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となった。</a:t>
          </a:r>
          <a:endParaRPr lang="ja-JP" altLang="ja-JP" sz="1400">
            <a:effectLst/>
          </a:endParaRPr>
        </a:p>
        <a:p>
          <a:r>
            <a:rPr lang="ja-JP" altLang="ja-JP" sz="1100">
              <a:solidFill>
                <a:schemeClr val="dk1"/>
              </a:solidFill>
              <a:effectLst/>
              <a:latin typeface="+mn-lt"/>
              <a:ea typeface="+mn-ea"/>
              <a:cs typeface="+mn-cs"/>
            </a:rPr>
            <a:t>今後とも住民サービスを低下させることなく選択と集中により健全な財政運営を図る</a:t>
          </a:r>
          <a:r>
            <a:rPr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すべての会計において</a:t>
          </a:r>
          <a:r>
            <a:rPr lang="en-US" altLang="ja-JP" sz="1100">
              <a:solidFill>
                <a:schemeClr val="dk1"/>
              </a:solidFill>
              <a:effectLst/>
              <a:latin typeface="+mn-lt"/>
              <a:ea typeface="+mn-ea"/>
              <a:cs typeface="+mn-cs"/>
            </a:rPr>
            <a:t>H22</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H26</a:t>
          </a:r>
          <a:r>
            <a:rPr lang="ja-JP" altLang="ja-JP" sz="1100">
              <a:solidFill>
                <a:schemeClr val="dk1"/>
              </a:solidFill>
              <a:effectLst/>
              <a:latin typeface="+mn-lt"/>
              <a:ea typeface="+mn-ea"/>
              <a:cs typeface="+mn-cs"/>
            </a:rPr>
            <a:t>年度の間、黒字となっている。うち一般会計</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は</a:t>
          </a:r>
          <a:r>
            <a:rPr lang="ja-JP" altLang="en-US" sz="1100">
              <a:solidFill>
                <a:schemeClr val="dk1"/>
              </a:solidFill>
              <a:effectLst/>
              <a:latin typeface="+mn-lt"/>
              <a:ea typeface="+mn-ea"/>
              <a:cs typeface="+mn-cs"/>
            </a:rPr>
            <a:t>、単年度での上下動はあるものの、</a:t>
          </a:r>
          <a:r>
            <a:rPr lang="en-US" altLang="ja-JP" sz="1100">
              <a:solidFill>
                <a:schemeClr val="dk1"/>
              </a:solidFill>
              <a:effectLst/>
              <a:latin typeface="+mn-lt"/>
              <a:ea typeface="+mn-ea"/>
              <a:cs typeface="+mn-cs"/>
            </a:rPr>
            <a:t>H23</a:t>
          </a:r>
          <a:r>
            <a:rPr lang="ja-JP" altLang="en-US" sz="1100">
              <a:solidFill>
                <a:schemeClr val="dk1"/>
              </a:solidFill>
              <a:effectLst/>
              <a:latin typeface="+mn-lt"/>
              <a:ea typeface="+mn-ea"/>
              <a:cs typeface="+mn-cs"/>
            </a:rPr>
            <a:t>年度以降は、各年度とも</a:t>
          </a:r>
          <a:r>
            <a:rPr lang="en-US" altLang="ja-JP" sz="1100">
              <a:solidFill>
                <a:schemeClr val="dk1"/>
              </a:solidFill>
              <a:effectLst/>
              <a:latin typeface="+mn-lt"/>
              <a:ea typeface="+mn-ea"/>
              <a:cs typeface="+mn-cs"/>
            </a:rPr>
            <a:t>16%</a:t>
          </a:r>
          <a:r>
            <a:rPr lang="ja-JP" altLang="en-US" sz="1100">
              <a:solidFill>
                <a:schemeClr val="dk1"/>
              </a:solidFill>
              <a:effectLst/>
              <a:latin typeface="+mn-lt"/>
              <a:ea typeface="+mn-ea"/>
              <a:cs typeface="+mn-cs"/>
            </a:rPr>
            <a:t>以上での推移となっている。</a:t>
          </a:r>
          <a:endParaRPr lang="ja-JP" altLang="ja-JP" sz="1400">
            <a:effectLst/>
          </a:endParaRPr>
        </a:p>
        <a:p>
          <a:r>
            <a:rPr lang="ja-JP" altLang="ja-JP" sz="1100">
              <a:solidFill>
                <a:schemeClr val="dk1"/>
              </a:solidFill>
              <a:effectLst/>
              <a:latin typeface="+mn-lt"/>
              <a:ea typeface="+mn-ea"/>
              <a:cs typeface="+mn-cs"/>
            </a:rPr>
            <a:t>また、国民健康保険特別会計や介護保険特別会計については、被保険者の高齢化などにより保険給付費や介護給付費が年々増加しており、健康づくりや介護予防の推進などにより、給付費の抑制を図ることが課題となっている。</a:t>
          </a:r>
          <a:endParaRPr lang="ja-JP" altLang="ja-JP" sz="1400">
            <a:effectLst/>
          </a:endParaRPr>
        </a:p>
        <a:p>
          <a:r>
            <a:rPr lang="ja-JP" altLang="ja-JP" sz="1100">
              <a:solidFill>
                <a:schemeClr val="dk1"/>
              </a:solidFill>
              <a:effectLst/>
              <a:latin typeface="+mn-lt"/>
              <a:ea typeface="+mn-ea"/>
              <a:cs typeface="+mn-cs"/>
            </a:rPr>
            <a:t>なお、東庄病院事業会計については、リハビリ施設の充実などをはじめとした経営改革を推進した結果、</a:t>
          </a:r>
          <a:r>
            <a:rPr lang="en-US" altLang="ja-JP" sz="1100">
              <a:solidFill>
                <a:schemeClr val="dk1"/>
              </a:solidFill>
              <a:effectLst/>
              <a:latin typeface="+mn-lt"/>
              <a:ea typeface="+mn-ea"/>
              <a:cs typeface="+mn-cs"/>
            </a:rPr>
            <a:t>H22</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年度までで</a:t>
          </a:r>
          <a:r>
            <a:rPr lang="en-US" altLang="ja-JP" sz="1100">
              <a:solidFill>
                <a:schemeClr val="dk1"/>
              </a:solidFill>
              <a:effectLst/>
              <a:latin typeface="+mn-lt"/>
              <a:ea typeface="+mn-ea"/>
              <a:cs typeface="+mn-cs"/>
            </a:rPr>
            <a:t>4.82</a:t>
          </a:r>
          <a:r>
            <a:rPr lang="ja-JP" altLang="ja-JP" sz="1100">
              <a:solidFill>
                <a:schemeClr val="dk1"/>
              </a:solidFill>
              <a:effectLst/>
              <a:latin typeface="+mn-lt"/>
              <a:ea typeface="+mn-ea"/>
              <a:cs typeface="+mn-cs"/>
            </a:rPr>
            <a:t>ポイント増</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H26</a:t>
          </a:r>
          <a:r>
            <a:rPr lang="ja-JP" altLang="en-US" sz="1100">
              <a:solidFill>
                <a:schemeClr val="dk1"/>
              </a:solidFill>
              <a:effectLst/>
              <a:latin typeface="+mn-lt"/>
              <a:ea typeface="+mn-ea"/>
              <a:cs typeface="+mn-cs"/>
            </a:rPr>
            <a:t>年度は設備の改修を行うなど資本的収支が増え、</a:t>
          </a:r>
          <a:r>
            <a:rPr lang="en-US" altLang="ja-JP" sz="1100">
              <a:solidFill>
                <a:schemeClr val="dk1"/>
              </a:solidFill>
              <a:effectLst/>
              <a:latin typeface="+mn-lt"/>
              <a:ea typeface="+mn-ea"/>
              <a:cs typeface="+mn-cs"/>
            </a:rPr>
            <a:t>2.92</a:t>
          </a:r>
          <a:r>
            <a:rPr lang="ja-JP" altLang="en-US" sz="1100">
              <a:solidFill>
                <a:schemeClr val="dk1"/>
              </a:solidFill>
              <a:effectLst/>
              <a:latin typeface="+mn-lt"/>
              <a:ea typeface="+mn-ea"/>
              <a:cs typeface="+mn-cs"/>
            </a:rPr>
            <a:t>ポイントの減</a:t>
          </a:r>
          <a:r>
            <a:rPr lang="ja-JP" altLang="ja-JP" sz="1100">
              <a:solidFill>
                <a:schemeClr val="dk1"/>
              </a:solidFill>
              <a:effectLst/>
              <a:latin typeface="+mn-lt"/>
              <a:ea typeface="+mn-ea"/>
              <a:cs typeface="+mn-cs"/>
            </a:rPr>
            <a:t>となった。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実質公債費比率の分子については減少傾向にあり</a:t>
          </a:r>
          <a:r>
            <a:rPr lang="en-US" altLang="ja-JP" sz="1100">
              <a:solidFill>
                <a:schemeClr val="dk1"/>
              </a:solidFill>
              <a:effectLst/>
              <a:latin typeface="+mn-lt"/>
              <a:ea typeface="+mn-ea"/>
              <a:cs typeface="+mn-cs"/>
            </a:rPr>
            <a:t>H22</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H26</a:t>
          </a:r>
          <a:r>
            <a:rPr lang="ja-JP" altLang="ja-JP" sz="1100">
              <a:solidFill>
                <a:schemeClr val="dk1"/>
              </a:solidFill>
              <a:effectLst/>
              <a:latin typeface="+mn-lt"/>
              <a:ea typeface="+mn-ea"/>
              <a:cs typeface="+mn-cs"/>
            </a:rPr>
            <a:t>年度まで</a:t>
          </a:r>
          <a:r>
            <a:rPr lang="en-US" altLang="ja-JP" sz="1100">
              <a:solidFill>
                <a:schemeClr val="dk1"/>
              </a:solidFill>
              <a:effectLst/>
              <a:latin typeface="+mn-lt"/>
              <a:ea typeface="+mn-ea"/>
              <a:cs typeface="+mn-cs"/>
            </a:rPr>
            <a:t>165</a:t>
          </a:r>
          <a:r>
            <a:rPr lang="ja-JP" altLang="ja-JP" sz="1100">
              <a:solidFill>
                <a:schemeClr val="dk1"/>
              </a:solidFill>
              <a:effectLst/>
              <a:latin typeface="+mn-lt"/>
              <a:ea typeface="+mn-ea"/>
              <a:cs typeface="+mn-cs"/>
            </a:rPr>
            <a:t>百万円の減となった。</a:t>
          </a:r>
          <a:endParaRPr lang="ja-JP" altLang="ja-JP" sz="1400">
            <a:effectLst/>
          </a:endParaRPr>
        </a:p>
        <a:p>
          <a:r>
            <a:rPr lang="ja-JP" altLang="ja-JP" sz="1100">
              <a:solidFill>
                <a:schemeClr val="dk1"/>
              </a:solidFill>
              <a:effectLst/>
              <a:latin typeface="+mn-lt"/>
              <a:ea typeface="+mn-ea"/>
              <a:cs typeface="+mn-cs"/>
            </a:rPr>
            <a:t>そのうち、公営企業債の元利償還金に対する繰入金については、水道企業債に対する繰入金の減少などにより</a:t>
          </a:r>
          <a:r>
            <a:rPr lang="en-US" altLang="ja-JP" sz="1100">
              <a:solidFill>
                <a:schemeClr val="dk1"/>
              </a:solidFill>
              <a:effectLst/>
              <a:latin typeface="+mn-lt"/>
              <a:ea typeface="+mn-ea"/>
              <a:cs typeface="+mn-cs"/>
            </a:rPr>
            <a:t>H22</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H26</a:t>
          </a:r>
          <a:r>
            <a:rPr lang="ja-JP" altLang="ja-JP" sz="1100">
              <a:solidFill>
                <a:schemeClr val="dk1"/>
              </a:solidFill>
              <a:effectLst/>
              <a:latin typeface="+mn-lt"/>
              <a:ea typeface="+mn-ea"/>
              <a:cs typeface="+mn-cs"/>
            </a:rPr>
            <a:t>年度まで</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百万円の減となった。</a:t>
          </a:r>
          <a:endParaRPr lang="ja-JP" altLang="ja-JP" sz="1400">
            <a:effectLst/>
          </a:endParaRPr>
        </a:p>
        <a:p>
          <a:r>
            <a:rPr lang="ja-JP" altLang="ja-JP" sz="1100">
              <a:solidFill>
                <a:schemeClr val="dk1"/>
              </a:solidFill>
              <a:effectLst/>
              <a:latin typeface="+mn-lt"/>
              <a:ea typeface="+mn-ea"/>
              <a:cs typeface="+mn-cs"/>
            </a:rPr>
            <a:t>また、算入公債費については、臨時財政対策債の増などにより、</a:t>
          </a:r>
          <a:r>
            <a:rPr lang="en-US" altLang="ja-JP" sz="1100">
              <a:solidFill>
                <a:schemeClr val="dk1"/>
              </a:solidFill>
              <a:effectLst/>
              <a:latin typeface="+mn-lt"/>
              <a:ea typeface="+mn-ea"/>
              <a:cs typeface="+mn-cs"/>
            </a:rPr>
            <a:t>H22</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H26</a:t>
          </a:r>
          <a:r>
            <a:rPr lang="ja-JP" altLang="ja-JP" sz="1100">
              <a:solidFill>
                <a:schemeClr val="dk1"/>
              </a:solidFill>
              <a:effectLst/>
              <a:latin typeface="+mn-lt"/>
              <a:ea typeface="+mn-ea"/>
              <a:cs typeface="+mn-cs"/>
            </a:rPr>
            <a:t>年度まで</a:t>
          </a:r>
          <a:r>
            <a:rPr lang="en-US" altLang="ja-JP" sz="1100">
              <a:solidFill>
                <a:schemeClr val="dk1"/>
              </a:solidFill>
              <a:effectLst/>
              <a:latin typeface="+mn-lt"/>
              <a:ea typeface="+mn-ea"/>
              <a:cs typeface="+mn-cs"/>
            </a:rPr>
            <a:t>58</a:t>
          </a:r>
          <a:r>
            <a:rPr lang="ja-JP" altLang="ja-JP" sz="1100">
              <a:solidFill>
                <a:schemeClr val="dk1"/>
              </a:solidFill>
              <a:effectLst/>
              <a:latin typeface="+mn-lt"/>
              <a:ea typeface="+mn-ea"/>
              <a:cs typeface="+mn-cs"/>
            </a:rPr>
            <a:t>百万円の増となった。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将来負担比率の分子については連続して減少しており、</a:t>
          </a:r>
          <a:r>
            <a:rPr lang="en-US" altLang="ja-JP" sz="1100">
              <a:solidFill>
                <a:schemeClr val="dk1"/>
              </a:solidFill>
              <a:effectLst/>
              <a:latin typeface="+mn-lt"/>
              <a:ea typeface="+mn-ea"/>
              <a:cs typeface="+mn-cs"/>
            </a:rPr>
            <a:t>H22</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H26</a:t>
          </a:r>
          <a:r>
            <a:rPr lang="ja-JP" altLang="ja-JP" sz="1100">
              <a:solidFill>
                <a:schemeClr val="dk1"/>
              </a:solidFill>
              <a:effectLst/>
              <a:latin typeface="+mn-lt"/>
              <a:ea typeface="+mn-ea"/>
              <a:cs typeface="+mn-cs"/>
            </a:rPr>
            <a:t>年度まで</a:t>
          </a:r>
          <a:r>
            <a:rPr lang="en-US" altLang="ja-JP" sz="1100">
              <a:solidFill>
                <a:schemeClr val="dk1"/>
              </a:solidFill>
              <a:effectLst/>
              <a:latin typeface="+mn-lt"/>
              <a:ea typeface="+mn-ea"/>
              <a:cs typeface="+mn-cs"/>
            </a:rPr>
            <a:t>2,038</a:t>
          </a:r>
          <a:r>
            <a:rPr lang="ja-JP" altLang="ja-JP" sz="1100">
              <a:solidFill>
                <a:schemeClr val="dk1"/>
              </a:solidFill>
              <a:effectLst/>
              <a:latin typeface="+mn-lt"/>
              <a:ea typeface="+mn-ea"/>
              <a:cs typeface="+mn-cs"/>
            </a:rPr>
            <a:t>百万円の減となった。</a:t>
          </a:r>
          <a:endParaRPr lang="ja-JP" altLang="ja-JP" sz="1400">
            <a:effectLst/>
          </a:endParaRPr>
        </a:p>
        <a:p>
          <a:r>
            <a:rPr lang="ja-JP" altLang="ja-JP" sz="1100">
              <a:solidFill>
                <a:schemeClr val="dk1"/>
              </a:solidFill>
              <a:effectLst/>
              <a:latin typeface="+mn-lt"/>
              <a:ea typeface="+mn-ea"/>
              <a:cs typeface="+mn-cs"/>
            </a:rPr>
            <a:t>そのうち、一般会計等に係る地方債の現在高については、新規借入の抑制などにより</a:t>
          </a:r>
          <a:r>
            <a:rPr lang="en-US" altLang="ja-JP" sz="1100">
              <a:solidFill>
                <a:schemeClr val="dk1"/>
              </a:solidFill>
              <a:effectLst/>
              <a:latin typeface="+mn-lt"/>
              <a:ea typeface="+mn-ea"/>
              <a:cs typeface="+mn-cs"/>
            </a:rPr>
            <a:t>H22</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H26</a:t>
          </a:r>
          <a:r>
            <a:rPr lang="ja-JP" altLang="ja-JP" sz="1100">
              <a:solidFill>
                <a:schemeClr val="dk1"/>
              </a:solidFill>
              <a:effectLst/>
              <a:latin typeface="+mn-lt"/>
              <a:ea typeface="+mn-ea"/>
              <a:cs typeface="+mn-cs"/>
            </a:rPr>
            <a:t>年度まで</a:t>
          </a:r>
          <a:r>
            <a:rPr lang="en-US" altLang="ja-JP" sz="1100">
              <a:solidFill>
                <a:schemeClr val="dk1"/>
              </a:solidFill>
              <a:effectLst/>
              <a:latin typeface="+mn-lt"/>
              <a:ea typeface="+mn-ea"/>
              <a:cs typeface="+mn-cs"/>
            </a:rPr>
            <a:t>1,077</a:t>
          </a:r>
          <a:r>
            <a:rPr lang="ja-JP" altLang="ja-JP" sz="1100">
              <a:solidFill>
                <a:schemeClr val="dk1"/>
              </a:solidFill>
              <a:effectLst/>
              <a:latin typeface="+mn-lt"/>
              <a:ea typeface="+mn-ea"/>
              <a:cs typeface="+mn-cs"/>
            </a:rPr>
            <a:t>百万円の減となった。</a:t>
          </a:r>
          <a:endParaRPr lang="ja-JP" altLang="ja-JP" sz="1400">
            <a:effectLst/>
          </a:endParaRPr>
        </a:p>
        <a:p>
          <a:r>
            <a:rPr lang="ja-JP" altLang="ja-JP" sz="1100">
              <a:solidFill>
                <a:schemeClr val="dk1"/>
              </a:solidFill>
              <a:effectLst/>
              <a:latin typeface="+mn-lt"/>
              <a:ea typeface="+mn-ea"/>
              <a:cs typeface="+mn-cs"/>
            </a:rPr>
            <a:t>その他、財政調整基金の新規積立てを行ったことにより充当可能基金は</a:t>
          </a:r>
          <a:r>
            <a:rPr lang="en-US" altLang="ja-JP" sz="1100">
              <a:solidFill>
                <a:schemeClr val="dk1"/>
              </a:solidFill>
              <a:effectLst/>
              <a:latin typeface="+mn-lt"/>
              <a:ea typeface="+mn-ea"/>
              <a:cs typeface="+mn-cs"/>
            </a:rPr>
            <a:t>H22</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H26</a:t>
          </a:r>
          <a:r>
            <a:rPr lang="ja-JP" altLang="ja-JP" sz="1100">
              <a:solidFill>
                <a:schemeClr val="dk1"/>
              </a:solidFill>
              <a:effectLst/>
              <a:latin typeface="+mn-lt"/>
              <a:ea typeface="+mn-ea"/>
              <a:cs typeface="+mn-cs"/>
            </a:rPr>
            <a:t>年度までで</a:t>
          </a:r>
          <a:r>
            <a:rPr lang="en-US" altLang="ja-JP" sz="1100">
              <a:solidFill>
                <a:schemeClr val="dk1"/>
              </a:solidFill>
              <a:effectLst/>
              <a:latin typeface="+mn-lt"/>
              <a:ea typeface="+mn-ea"/>
              <a:cs typeface="+mn-cs"/>
            </a:rPr>
            <a:t>644</a:t>
          </a:r>
          <a:r>
            <a:rPr lang="ja-JP" altLang="ja-JP" sz="1100">
              <a:solidFill>
                <a:schemeClr val="dk1"/>
              </a:solidFill>
              <a:effectLst/>
              <a:latin typeface="+mn-lt"/>
              <a:ea typeface="+mn-ea"/>
              <a:cs typeface="+mn-cs"/>
            </a:rPr>
            <a:t>百万円の増加となった。</a:t>
          </a:r>
          <a:endParaRPr lang="ja-JP" altLang="ja-JP" sz="1400">
            <a:effectLst/>
          </a:endParaRPr>
        </a:p>
        <a:p>
          <a:r>
            <a:rPr lang="ja-JP" altLang="ja-JP" sz="1100">
              <a:solidFill>
                <a:schemeClr val="dk1"/>
              </a:solidFill>
              <a:effectLst/>
              <a:latin typeface="+mn-lt"/>
              <a:ea typeface="+mn-ea"/>
              <a:cs typeface="+mn-cs"/>
            </a:rPr>
            <a:t>今後についても、</a:t>
          </a:r>
          <a:r>
            <a:rPr lang="ja-JP" altLang="ja-JP" sz="1100" b="0" i="0" baseline="0">
              <a:solidFill>
                <a:schemeClr val="dk1"/>
              </a:solidFill>
              <a:effectLst/>
              <a:latin typeface="+mn-lt"/>
              <a:ea typeface="+mn-ea"/>
              <a:cs typeface="+mn-cs"/>
            </a:rPr>
            <a:t>起債については</a:t>
          </a:r>
          <a:r>
            <a:rPr lang="ja-JP" altLang="ja-JP" sz="1100">
              <a:solidFill>
                <a:schemeClr val="dk1"/>
              </a:solidFill>
              <a:effectLst/>
              <a:latin typeface="+mn-lt"/>
              <a:ea typeface="+mn-ea"/>
              <a:cs typeface="+mn-cs"/>
            </a:rPr>
            <a:t>事業の選択と集中により必要最低限の借入とし、将来負担の軽減を図っていく。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5237097</v>
      </c>
      <c r="BO4" s="379"/>
      <c r="BP4" s="379"/>
      <c r="BQ4" s="379"/>
      <c r="BR4" s="379"/>
      <c r="BS4" s="379"/>
      <c r="BT4" s="379"/>
      <c r="BU4" s="380"/>
      <c r="BV4" s="378">
        <v>5241606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16.2</v>
      </c>
      <c r="CU4" s="556"/>
      <c r="CV4" s="556"/>
      <c r="CW4" s="556"/>
      <c r="CX4" s="556"/>
      <c r="CY4" s="556"/>
      <c r="CZ4" s="556"/>
      <c r="DA4" s="557"/>
      <c r="DB4" s="555">
        <v>18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4601826</v>
      </c>
      <c r="BO5" s="384"/>
      <c r="BP5" s="384"/>
      <c r="BQ5" s="384"/>
      <c r="BR5" s="384"/>
      <c r="BS5" s="384"/>
      <c r="BT5" s="384"/>
      <c r="BU5" s="385"/>
      <c r="BV5" s="383">
        <v>4593612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85.4</v>
      </c>
      <c r="CU5" s="354"/>
      <c r="CV5" s="354"/>
      <c r="CW5" s="354"/>
      <c r="CX5" s="354"/>
      <c r="CY5" s="354"/>
      <c r="CZ5" s="354"/>
      <c r="DA5" s="355"/>
      <c r="DB5" s="353">
        <v>82.5</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635271</v>
      </c>
      <c r="BO6" s="384"/>
      <c r="BP6" s="384"/>
      <c r="BQ6" s="384"/>
      <c r="BR6" s="384"/>
      <c r="BS6" s="384"/>
      <c r="BT6" s="384"/>
      <c r="BU6" s="385"/>
      <c r="BV6" s="383">
        <v>647994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88</v>
      </c>
      <c r="CU6" s="530"/>
      <c r="CV6" s="530"/>
      <c r="CW6" s="530"/>
      <c r="CX6" s="530"/>
      <c r="CY6" s="530"/>
      <c r="CZ6" s="530"/>
      <c r="DA6" s="531"/>
      <c r="DB6" s="529">
        <v>84.9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55534</v>
      </c>
      <c r="BO7" s="384"/>
      <c r="BP7" s="384"/>
      <c r="BQ7" s="384"/>
      <c r="BR7" s="384"/>
      <c r="BS7" s="384"/>
      <c r="BT7" s="384"/>
      <c r="BU7" s="385"/>
      <c r="BV7" s="383">
        <v>3546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3569492</v>
      </c>
      <c r="CU7" s="384"/>
      <c r="CV7" s="384"/>
      <c r="CW7" s="384"/>
      <c r="CX7" s="384"/>
      <c r="CY7" s="384"/>
      <c r="CZ7" s="384"/>
      <c r="DA7" s="385"/>
      <c r="DB7" s="383">
        <v>3586449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579737</v>
      </c>
      <c r="BO8" s="384"/>
      <c r="BP8" s="384"/>
      <c r="BQ8" s="384"/>
      <c r="BR8" s="384"/>
      <c r="BS8" s="384"/>
      <c r="BT8" s="384"/>
      <c r="BU8" s="385"/>
      <c r="BV8" s="383">
        <v>644448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0.45</v>
      </c>
      <c r="CU8" s="493"/>
      <c r="CV8" s="493"/>
      <c r="CW8" s="493"/>
      <c r="CX8" s="493"/>
      <c r="CY8" s="493"/>
      <c r="CZ8" s="493"/>
      <c r="DA8" s="494"/>
      <c r="DB8" s="492">
        <v>0.44</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15154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-64711</v>
      </c>
      <c r="BO9" s="384"/>
      <c r="BP9" s="384"/>
      <c r="BQ9" s="384"/>
      <c r="BR9" s="384"/>
      <c r="BS9" s="384"/>
      <c r="BT9" s="384"/>
      <c r="BU9" s="385"/>
      <c r="BV9" s="383">
        <v>58185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10.8</v>
      </c>
      <c r="CU9" s="354"/>
      <c r="CV9" s="354"/>
      <c r="CW9" s="354"/>
      <c r="CX9" s="354"/>
      <c r="CY9" s="354"/>
      <c r="CZ9" s="354"/>
      <c r="DA9" s="355"/>
      <c r="DB9" s="353">
        <v>11.4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16166</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100911</v>
      </c>
      <c r="BO10" s="384"/>
      <c r="BP10" s="384"/>
      <c r="BQ10" s="384"/>
      <c r="BR10" s="384"/>
      <c r="BS10" s="384"/>
      <c r="BT10" s="384"/>
      <c r="BU10" s="385"/>
      <c r="BV10" s="383">
        <v>100887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14848</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14669</v>
      </c>
      <c r="S13" s="485"/>
      <c r="T13" s="485"/>
      <c r="U13" s="485"/>
      <c r="V13" s="486"/>
      <c r="W13" s="472" t="s">
        <v>123</v>
      </c>
      <c r="X13" s="396"/>
      <c r="Y13" s="396"/>
      <c r="Z13" s="396"/>
      <c r="AA13" s="396"/>
      <c r="AB13" s="397"/>
      <c r="AC13" s="359">
        <v>1155</v>
      </c>
      <c r="AD13" s="360"/>
      <c r="AE13" s="360"/>
      <c r="AF13" s="360"/>
      <c r="AG13" s="361"/>
      <c r="AH13" s="359">
        <v>1318</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36200</v>
      </c>
      <c r="BO13" s="384"/>
      <c r="BP13" s="384"/>
      <c r="BQ13" s="384"/>
      <c r="BR13" s="384"/>
      <c r="BS13" s="384"/>
      <c r="BT13" s="384"/>
      <c r="BU13" s="385"/>
      <c r="BV13" s="383">
        <v>159072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7.1</v>
      </c>
      <c r="CU13" s="354"/>
      <c r="CV13" s="354"/>
      <c r="CW13" s="354"/>
      <c r="CX13" s="354"/>
      <c r="CY13" s="354"/>
      <c r="CZ13" s="354"/>
      <c r="DA13" s="355"/>
      <c r="DB13" s="353">
        <v>8.4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15042</v>
      </c>
      <c r="S14" s="485"/>
      <c r="T14" s="485"/>
      <c r="U14" s="485"/>
      <c r="V14" s="486"/>
      <c r="W14" s="487"/>
      <c r="X14" s="399"/>
      <c r="Y14" s="399"/>
      <c r="Z14" s="399"/>
      <c r="AA14" s="399"/>
      <c r="AB14" s="400"/>
      <c r="AC14" s="477">
        <v>15.8</v>
      </c>
      <c r="AD14" s="478"/>
      <c r="AE14" s="478"/>
      <c r="AF14" s="478"/>
      <c r="AG14" s="479"/>
      <c r="AH14" s="477">
        <v>16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13.5</v>
      </c>
      <c r="CU14" s="456"/>
      <c r="CV14" s="456"/>
      <c r="CW14" s="456"/>
      <c r="CX14" s="456"/>
      <c r="CY14" s="456"/>
      <c r="CZ14" s="456"/>
      <c r="DA14" s="457"/>
      <c r="DB14" s="488">
        <v>28.2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14871</v>
      </c>
      <c r="S15" s="485"/>
      <c r="T15" s="485"/>
      <c r="U15" s="485"/>
      <c r="V15" s="486"/>
      <c r="W15" s="472" t="s">
        <v>130</v>
      </c>
      <c r="X15" s="396"/>
      <c r="Y15" s="396"/>
      <c r="Z15" s="396"/>
      <c r="AA15" s="396"/>
      <c r="AB15" s="397"/>
      <c r="AC15" s="359">
        <v>2318</v>
      </c>
      <c r="AD15" s="360"/>
      <c r="AE15" s="360"/>
      <c r="AF15" s="360"/>
      <c r="AG15" s="361"/>
      <c r="AH15" s="359">
        <v>2656</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1374548</v>
      </c>
      <c r="BO15" s="379"/>
      <c r="BP15" s="379"/>
      <c r="BQ15" s="379"/>
      <c r="BR15" s="379"/>
      <c r="BS15" s="379"/>
      <c r="BT15" s="379"/>
      <c r="BU15" s="380"/>
      <c r="BV15" s="378">
        <v>1353263</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31.7</v>
      </c>
      <c r="AD16" s="478"/>
      <c r="AE16" s="478"/>
      <c r="AF16" s="478"/>
      <c r="AG16" s="479"/>
      <c r="AH16" s="477">
        <v>32.299999999999997</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2960147</v>
      </c>
      <c r="BO16" s="384"/>
      <c r="BP16" s="384"/>
      <c r="BQ16" s="384"/>
      <c r="BR16" s="384"/>
      <c r="BS16" s="384"/>
      <c r="BT16" s="384"/>
      <c r="BU16" s="385"/>
      <c r="BV16" s="383">
        <v>2968936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3847</v>
      </c>
      <c r="AD17" s="360"/>
      <c r="AE17" s="360"/>
      <c r="AF17" s="360"/>
      <c r="AG17" s="361"/>
      <c r="AH17" s="359">
        <v>4238</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1746383</v>
      </c>
      <c r="BO17" s="384"/>
      <c r="BP17" s="384"/>
      <c r="BQ17" s="384"/>
      <c r="BR17" s="384"/>
      <c r="BS17" s="384"/>
      <c r="BT17" s="384"/>
      <c r="BU17" s="385"/>
      <c r="BV17" s="383">
        <v>1721965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46.25</v>
      </c>
      <c r="M18" s="448"/>
      <c r="N18" s="448"/>
      <c r="O18" s="448"/>
      <c r="P18" s="448"/>
      <c r="Q18" s="448"/>
      <c r="R18" s="449"/>
      <c r="S18" s="449"/>
      <c r="T18" s="449"/>
      <c r="U18" s="449"/>
      <c r="V18" s="450"/>
      <c r="W18" s="464"/>
      <c r="X18" s="465"/>
      <c r="Y18" s="465"/>
      <c r="Z18" s="465"/>
      <c r="AA18" s="465"/>
      <c r="AB18" s="473"/>
      <c r="AC18" s="347">
        <v>52.6</v>
      </c>
      <c r="AD18" s="348"/>
      <c r="AE18" s="348"/>
      <c r="AF18" s="348"/>
      <c r="AG18" s="451"/>
      <c r="AH18" s="347">
        <v>51.5</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2975003</v>
      </c>
      <c r="BO18" s="384"/>
      <c r="BP18" s="384"/>
      <c r="BQ18" s="384"/>
      <c r="BR18" s="384"/>
      <c r="BS18" s="384"/>
      <c r="BT18" s="384"/>
      <c r="BU18" s="385"/>
      <c r="BV18" s="383">
        <v>2870964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328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4354848</v>
      </c>
      <c r="BO19" s="384"/>
      <c r="BP19" s="384"/>
      <c r="BQ19" s="384"/>
      <c r="BR19" s="384"/>
      <c r="BS19" s="384"/>
      <c r="BT19" s="384"/>
      <c r="BU19" s="385"/>
      <c r="BV19" s="383">
        <v>4310194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4561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3683810</v>
      </c>
      <c r="BO23" s="384"/>
      <c r="BP23" s="384"/>
      <c r="BQ23" s="384"/>
      <c r="BR23" s="384"/>
      <c r="BS23" s="384"/>
      <c r="BT23" s="384"/>
      <c r="BU23" s="385"/>
      <c r="BV23" s="383">
        <v>4003871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7065</v>
      </c>
      <c r="R24" s="360"/>
      <c r="S24" s="360"/>
      <c r="T24" s="360"/>
      <c r="U24" s="360"/>
      <c r="V24" s="361"/>
      <c r="W24" s="425"/>
      <c r="X24" s="416"/>
      <c r="Y24" s="417"/>
      <c r="Z24" s="356" t="s">
        <v>154</v>
      </c>
      <c r="AA24" s="357"/>
      <c r="AB24" s="357"/>
      <c r="AC24" s="357"/>
      <c r="AD24" s="357"/>
      <c r="AE24" s="357"/>
      <c r="AF24" s="357"/>
      <c r="AG24" s="358"/>
      <c r="AH24" s="359">
        <v>97</v>
      </c>
      <c r="AI24" s="360"/>
      <c r="AJ24" s="360"/>
      <c r="AK24" s="360"/>
      <c r="AL24" s="361"/>
      <c r="AM24" s="359">
        <v>317772</v>
      </c>
      <c r="AN24" s="360"/>
      <c r="AO24" s="360"/>
      <c r="AP24" s="360"/>
      <c r="AQ24" s="360"/>
      <c r="AR24" s="361"/>
      <c r="AS24" s="359">
        <v>3276</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2913286</v>
      </c>
      <c r="BO24" s="384"/>
      <c r="BP24" s="384"/>
      <c r="BQ24" s="384"/>
      <c r="BR24" s="384"/>
      <c r="BS24" s="384"/>
      <c r="BT24" s="384"/>
      <c r="BU24" s="385"/>
      <c r="BV24" s="383">
        <v>3124027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5957</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29939</v>
      </c>
      <c r="BO25" s="379"/>
      <c r="BP25" s="379"/>
      <c r="BQ25" s="379"/>
      <c r="BR25" s="379"/>
      <c r="BS25" s="379"/>
      <c r="BT25" s="379"/>
      <c r="BU25" s="380"/>
      <c r="BV25" s="378">
        <v>24878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5367</v>
      </c>
      <c r="R26" s="360"/>
      <c r="S26" s="360"/>
      <c r="T26" s="360"/>
      <c r="U26" s="360"/>
      <c r="V26" s="361"/>
      <c r="W26" s="425"/>
      <c r="X26" s="416"/>
      <c r="Y26" s="417"/>
      <c r="Z26" s="356" t="s">
        <v>160</v>
      </c>
      <c r="AA26" s="438"/>
      <c r="AB26" s="438"/>
      <c r="AC26" s="438"/>
      <c r="AD26" s="438"/>
      <c r="AE26" s="438"/>
      <c r="AF26" s="438"/>
      <c r="AG26" s="439"/>
      <c r="AH26" s="359">
        <v>9</v>
      </c>
      <c r="AI26" s="360"/>
      <c r="AJ26" s="360"/>
      <c r="AK26" s="360"/>
      <c r="AL26" s="361"/>
      <c r="AM26" s="359">
        <v>25596</v>
      </c>
      <c r="AN26" s="360"/>
      <c r="AO26" s="360"/>
      <c r="AP26" s="360"/>
      <c r="AQ26" s="360"/>
      <c r="AR26" s="361"/>
      <c r="AS26" s="359">
        <v>2844</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2980</v>
      </c>
      <c r="R27" s="360"/>
      <c r="S27" s="360"/>
      <c r="T27" s="360"/>
      <c r="U27" s="360"/>
      <c r="V27" s="361"/>
      <c r="W27" s="425"/>
      <c r="X27" s="416"/>
      <c r="Y27" s="417"/>
      <c r="Z27" s="356" t="s">
        <v>163</v>
      </c>
      <c r="AA27" s="357"/>
      <c r="AB27" s="357"/>
      <c r="AC27" s="357"/>
      <c r="AD27" s="357"/>
      <c r="AE27" s="357"/>
      <c r="AF27" s="357"/>
      <c r="AG27" s="358"/>
      <c r="AH27" s="359">
        <v>5</v>
      </c>
      <c r="AI27" s="360"/>
      <c r="AJ27" s="360"/>
      <c r="AK27" s="360"/>
      <c r="AL27" s="361"/>
      <c r="AM27" s="359">
        <v>18588</v>
      </c>
      <c r="AN27" s="360"/>
      <c r="AO27" s="360"/>
      <c r="AP27" s="360"/>
      <c r="AQ27" s="360"/>
      <c r="AR27" s="361"/>
      <c r="AS27" s="359">
        <v>3718</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165816</v>
      </c>
      <c r="BO27" s="387"/>
      <c r="BP27" s="387"/>
      <c r="BQ27" s="387"/>
      <c r="BR27" s="387"/>
      <c r="BS27" s="387"/>
      <c r="BT27" s="387"/>
      <c r="BU27" s="388"/>
      <c r="BV27" s="386">
        <v>165816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2430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1303895</v>
      </c>
      <c r="BO28" s="379"/>
      <c r="BP28" s="379"/>
      <c r="BQ28" s="379"/>
      <c r="BR28" s="379"/>
      <c r="BS28" s="379"/>
      <c r="BT28" s="379"/>
      <c r="BU28" s="380"/>
      <c r="BV28" s="378">
        <v>1202984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14</v>
      </c>
      <c r="M29" s="360"/>
      <c r="N29" s="360"/>
      <c r="O29" s="360"/>
      <c r="P29" s="361"/>
      <c r="Q29" s="359">
        <v>2200</v>
      </c>
      <c r="R29" s="360"/>
      <c r="S29" s="360"/>
      <c r="T29" s="360"/>
      <c r="U29" s="360"/>
      <c r="V29" s="361"/>
      <c r="W29" s="426"/>
      <c r="X29" s="427"/>
      <c r="Y29" s="428"/>
      <c r="Z29" s="356" t="s">
        <v>170</v>
      </c>
      <c r="AA29" s="357"/>
      <c r="AB29" s="357"/>
      <c r="AC29" s="357"/>
      <c r="AD29" s="357"/>
      <c r="AE29" s="357"/>
      <c r="AF29" s="357"/>
      <c r="AG29" s="358"/>
      <c r="AH29" s="359">
        <v>102</v>
      </c>
      <c r="AI29" s="360"/>
      <c r="AJ29" s="360"/>
      <c r="AK29" s="360"/>
      <c r="AL29" s="361"/>
      <c r="AM29" s="359">
        <v>336360</v>
      </c>
      <c r="AN29" s="360"/>
      <c r="AO29" s="360"/>
      <c r="AP29" s="360"/>
      <c r="AQ29" s="360"/>
      <c r="AR29" s="361"/>
      <c r="AS29" s="359">
        <v>3298</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129</v>
      </c>
      <c r="BO29" s="384"/>
      <c r="BP29" s="384"/>
      <c r="BQ29" s="384"/>
      <c r="BR29" s="384"/>
      <c r="BS29" s="384"/>
      <c r="BT29" s="384"/>
      <c r="BU29" s="385"/>
      <c r="BV29" s="383">
        <v>129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98.8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112005</v>
      </c>
      <c r="BO30" s="387"/>
      <c r="BP30" s="387"/>
      <c r="BQ30" s="387"/>
      <c r="BR30" s="387"/>
      <c r="BS30" s="387"/>
      <c r="BT30" s="387"/>
      <c r="BU30" s="388"/>
      <c r="BV30" s="386">
        <v>117769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食肉センター特別会計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千葉県市町村総合事務組合（一般会計）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国民健康保険東庄病院事業会計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千葉県市町村総合事務組合（千葉県自治会館管理運営特別会計）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訪問看護ステーション特別会計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千葉県市町村総合事務組合（千葉県自治研修センター特別会計）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千葉県市町村総合事務組合（千葉県市町村交通災害共済特別会計）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千葉県後期高齢者医療広域連合（一般会計）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千葉県後期高齢者医療広域連合（後期高齢者医療特別会計）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香取広域市町村圏事務組合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香取市東庄町病院組合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東総広域水道企業団</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9" zoomScaleNormal="79"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181" t="s">
        <v>24</v>
      </c>
      <c r="C41" s="1182"/>
      <c r="D41" s="81"/>
      <c r="E41" s="1183" t="s">
        <v>25</v>
      </c>
      <c r="F41" s="1183"/>
      <c r="G41" s="1183"/>
      <c r="H41" s="1184"/>
      <c r="I41" s="82">
        <v>4761</v>
      </c>
      <c r="J41" s="83">
        <v>4541</v>
      </c>
      <c r="K41" s="83">
        <v>4296</v>
      </c>
      <c r="L41" s="83">
        <v>4004</v>
      </c>
      <c r="M41" s="84">
        <v>3684</v>
      </c>
    </row>
    <row r="42" spans="2:13" ht="27.75" customHeight="1">
      <c r="B42" s="1171"/>
      <c r="C42" s="1172"/>
      <c r="D42" s="85"/>
      <c r="E42" s="1175" t="s">
        <v>26</v>
      </c>
      <c r="F42" s="1175"/>
      <c r="G42" s="1175"/>
      <c r="H42" s="1176"/>
      <c r="I42" s="86">
        <v>7</v>
      </c>
      <c r="J42" s="87">
        <v>1</v>
      </c>
      <c r="K42" s="87" t="s">
        <v>489</v>
      </c>
      <c r="L42" s="87" t="s">
        <v>489</v>
      </c>
      <c r="M42" s="88">
        <v>13</v>
      </c>
    </row>
    <row r="43" spans="2:13" ht="27.75" customHeight="1">
      <c r="B43" s="1171"/>
      <c r="C43" s="1172"/>
      <c r="D43" s="85"/>
      <c r="E43" s="1175" t="s">
        <v>27</v>
      </c>
      <c r="F43" s="1175"/>
      <c r="G43" s="1175"/>
      <c r="H43" s="1176"/>
      <c r="I43" s="86">
        <v>747</v>
      </c>
      <c r="J43" s="87">
        <v>717</v>
      </c>
      <c r="K43" s="87">
        <v>681</v>
      </c>
      <c r="L43" s="87">
        <v>637</v>
      </c>
      <c r="M43" s="88">
        <v>537</v>
      </c>
    </row>
    <row r="44" spans="2:13" ht="27.75" customHeight="1">
      <c r="B44" s="1171"/>
      <c r="C44" s="1172"/>
      <c r="D44" s="85"/>
      <c r="E44" s="1175" t="s">
        <v>28</v>
      </c>
      <c r="F44" s="1175"/>
      <c r="G44" s="1175"/>
      <c r="H44" s="1176"/>
      <c r="I44" s="86">
        <v>387</v>
      </c>
      <c r="J44" s="87">
        <v>338</v>
      </c>
      <c r="K44" s="87">
        <v>340</v>
      </c>
      <c r="L44" s="87">
        <v>453</v>
      </c>
      <c r="M44" s="88">
        <v>465</v>
      </c>
    </row>
    <row r="45" spans="2:13" ht="27.75" customHeight="1">
      <c r="B45" s="1171"/>
      <c r="C45" s="1172"/>
      <c r="D45" s="85"/>
      <c r="E45" s="1175" t="s">
        <v>29</v>
      </c>
      <c r="F45" s="1175"/>
      <c r="G45" s="1175"/>
      <c r="H45" s="1176"/>
      <c r="I45" s="86">
        <v>1551</v>
      </c>
      <c r="J45" s="87">
        <v>1527</v>
      </c>
      <c r="K45" s="87">
        <v>1547</v>
      </c>
      <c r="L45" s="87">
        <v>1483</v>
      </c>
      <c r="M45" s="88">
        <v>1373</v>
      </c>
    </row>
    <row r="46" spans="2:13" ht="27.75" customHeight="1">
      <c r="B46" s="1171"/>
      <c r="C46" s="1172"/>
      <c r="D46" s="85"/>
      <c r="E46" s="1175" t="s">
        <v>30</v>
      </c>
      <c r="F46" s="1175"/>
      <c r="G46" s="1175"/>
      <c r="H46" s="1176"/>
      <c r="I46" s="86" t="s">
        <v>489</v>
      </c>
      <c r="J46" s="87" t="s">
        <v>489</v>
      </c>
      <c r="K46" s="87" t="s">
        <v>489</v>
      </c>
      <c r="L46" s="87" t="s">
        <v>489</v>
      </c>
      <c r="M46" s="88" t="s">
        <v>489</v>
      </c>
    </row>
    <row r="47" spans="2:13" ht="27.75" customHeight="1">
      <c r="B47" s="1171"/>
      <c r="C47" s="1172"/>
      <c r="D47" s="85"/>
      <c r="E47" s="1175" t="s">
        <v>31</v>
      </c>
      <c r="F47" s="1175"/>
      <c r="G47" s="1175"/>
      <c r="H47" s="1176"/>
      <c r="I47" s="86" t="s">
        <v>489</v>
      </c>
      <c r="J47" s="87" t="s">
        <v>489</v>
      </c>
      <c r="K47" s="87" t="s">
        <v>489</v>
      </c>
      <c r="L47" s="87" t="s">
        <v>489</v>
      </c>
      <c r="M47" s="88" t="s">
        <v>489</v>
      </c>
    </row>
    <row r="48" spans="2:13" ht="27.75" customHeight="1">
      <c r="B48" s="1173"/>
      <c r="C48" s="1174"/>
      <c r="D48" s="85"/>
      <c r="E48" s="1175" t="s">
        <v>32</v>
      </c>
      <c r="F48" s="1175"/>
      <c r="G48" s="1175"/>
      <c r="H48" s="1176"/>
      <c r="I48" s="86" t="s">
        <v>489</v>
      </c>
      <c r="J48" s="87" t="s">
        <v>489</v>
      </c>
      <c r="K48" s="87" t="s">
        <v>489</v>
      </c>
      <c r="L48" s="87" t="s">
        <v>489</v>
      </c>
      <c r="M48" s="88" t="s">
        <v>489</v>
      </c>
    </row>
    <row r="49" spans="2:13" ht="27.75" customHeight="1">
      <c r="B49" s="1169" t="s">
        <v>33</v>
      </c>
      <c r="C49" s="1170"/>
      <c r="D49" s="89"/>
      <c r="E49" s="1175" t="s">
        <v>34</v>
      </c>
      <c r="F49" s="1175"/>
      <c r="G49" s="1175"/>
      <c r="H49" s="1176"/>
      <c r="I49" s="86">
        <v>994</v>
      </c>
      <c r="J49" s="87">
        <v>1184</v>
      </c>
      <c r="K49" s="87">
        <v>1476</v>
      </c>
      <c r="L49" s="87">
        <v>1564</v>
      </c>
      <c r="M49" s="88">
        <v>1638</v>
      </c>
    </row>
    <row r="50" spans="2:13" ht="27.75" customHeight="1">
      <c r="B50" s="1171"/>
      <c r="C50" s="1172"/>
      <c r="D50" s="85"/>
      <c r="E50" s="1175" t="s">
        <v>35</v>
      </c>
      <c r="F50" s="1175"/>
      <c r="G50" s="1175"/>
      <c r="H50" s="1176"/>
      <c r="I50" s="86" t="s">
        <v>489</v>
      </c>
      <c r="J50" s="87" t="s">
        <v>489</v>
      </c>
      <c r="K50" s="87" t="s">
        <v>489</v>
      </c>
      <c r="L50" s="87" t="s">
        <v>489</v>
      </c>
      <c r="M50" s="88" t="s">
        <v>489</v>
      </c>
    </row>
    <row r="51" spans="2:13" ht="27.75" customHeight="1">
      <c r="B51" s="1173"/>
      <c r="C51" s="1174"/>
      <c r="D51" s="85"/>
      <c r="E51" s="1175" t="s">
        <v>36</v>
      </c>
      <c r="F51" s="1175"/>
      <c r="G51" s="1175"/>
      <c r="H51" s="1176"/>
      <c r="I51" s="86">
        <v>3990</v>
      </c>
      <c r="J51" s="87">
        <v>4053</v>
      </c>
      <c r="K51" s="87">
        <v>4065</v>
      </c>
      <c r="L51" s="87">
        <v>4102</v>
      </c>
      <c r="M51" s="88">
        <v>4003</v>
      </c>
    </row>
    <row r="52" spans="2:13" ht="27.75" customHeight="1" thickBot="1">
      <c r="B52" s="1177" t="s">
        <v>37</v>
      </c>
      <c r="C52" s="1178"/>
      <c r="D52" s="90"/>
      <c r="E52" s="1179" t="s">
        <v>38</v>
      </c>
      <c r="F52" s="1179"/>
      <c r="G52" s="1179"/>
      <c r="H52" s="1180"/>
      <c r="I52" s="91">
        <v>2469</v>
      </c>
      <c r="J52" s="92">
        <v>1887</v>
      </c>
      <c r="K52" s="92">
        <v>1323</v>
      </c>
      <c r="L52" s="92">
        <v>911</v>
      </c>
      <c r="M52" s="93">
        <v>431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v>68457</v>
      </c>
      <c r="E3" s="116"/>
      <c r="F3" s="117">
        <v>71812</v>
      </c>
      <c r="G3" s="118"/>
      <c r="H3" s="119"/>
    </row>
    <row r="4" spans="1:8">
      <c r="A4" s="120"/>
      <c r="B4" s="121"/>
      <c r="C4" s="122"/>
      <c r="D4" s="123">
        <v>43499</v>
      </c>
      <c r="E4" s="124"/>
      <c r="F4" s="125">
        <v>35025</v>
      </c>
      <c r="G4" s="126"/>
      <c r="H4" s="127"/>
    </row>
    <row r="5" spans="1:8">
      <c r="A5" s="108" t="s">
        <v>521</v>
      </c>
      <c r="B5" s="113"/>
      <c r="C5" s="114"/>
      <c r="D5" s="115">
        <v>30919</v>
      </c>
      <c r="E5" s="116"/>
      <c r="F5" s="117">
        <v>59829</v>
      </c>
      <c r="G5" s="118"/>
      <c r="H5" s="119"/>
    </row>
    <row r="6" spans="1:8">
      <c r="A6" s="120"/>
      <c r="B6" s="121"/>
      <c r="C6" s="122"/>
      <c r="D6" s="123">
        <v>19558</v>
      </c>
      <c r="E6" s="124"/>
      <c r="F6" s="125">
        <v>33669</v>
      </c>
      <c r="G6" s="126"/>
      <c r="H6" s="127"/>
    </row>
    <row r="7" spans="1:8">
      <c r="A7" s="108" t="s">
        <v>522</v>
      </c>
      <c r="B7" s="113"/>
      <c r="C7" s="114"/>
      <c r="D7" s="115">
        <v>35157</v>
      </c>
      <c r="E7" s="116"/>
      <c r="F7" s="117">
        <v>70582</v>
      </c>
      <c r="G7" s="118"/>
      <c r="H7" s="119"/>
    </row>
    <row r="8" spans="1:8">
      <c r="A8" s="120"/>
      <c r="B8" s="121"/>
      <c r="C8" s="122"/>
      <c r="D8" s="123">
        <v>22490</v>
      </c>
      <c r="E8" s="124"/>
      <c r="F8" s="125">
        <v>36117</v>
      </c>
      <c r="G8" s="126"/>
      <c r="H8" s="127"/>
    </row>
    <row r="9" spans="1:8">
      <c r="A9" s="108" t="s">
        <v>523</v>
      </c>
      <c r="B9" s="113"/>
      <c r="C9" s="114"/>
      <c r="D9" s="115">
        <v>41656</v>
      </c>
      <c r="E9" s="116"/>
      <c r="F9" s="117">
        <v>81990</v>
      </c>
      <c r="G9" s="118"/>
      <c r="H9" s="119"/>
    </row>
    <row r="10" spans="1:8">
      <c r="A10" s="120"/>
      <c r="B10" s="121"/>
      <c r="C10" s="122"/>
      <c r="D10" s="123">
        <v>27530</v>
      </c>
      <c r="E10" s="124"/>
      <c r="F10" s="125">
        <v>34482</v>
      </c>
      <c r="G10" s="126"/>
      <c r="H10" s="127"/>
    </row>
    <row r="11" spans="1:8">
      <c r="A11" s="108" t="s">
        <v>524</v>
      </c>
      <c r="B11" s="113"/>
      <c r="C11" s="114"/>
      <c r="D11" s="115">
        <v>35915</v>
      </c>
      <c r="E11" s="116"/>
      <c r="F11" s="117">
        <v>87551</v>
      </c>
      <c r="G11" s="118"/>
      <c r="H11" s="119"/>
    </row>
    <row r="12" spans="1:8">
      <c r="A12" s="120"/>
      <c r="B12" s="121"/>
      <c r="C12" s="128"/>
      <c r="D12" s="123">
        <v>24123</v>
      </c>
      <c r="E12" s="124"/>
      <c r="F12" s="125">
        <v>43994</v>
      </c>
      <c r="G12" s="126"/>
      <c r="H12" s="127"/>
    </row>
    <row r="13" spans="1:8">
      <c r="A13" s="108"/>
      <c r="B13" s="113"/>
      <c r="C13" s="129"/>
      <c r="D13" s="130">
        <v>42421</v>
      </c>
      <c r="E13" s="131"/>
      <c r="F13" s="132">
        <v>74353</v>
      </c>
      <c r="G13" s="133"/>
      <c r="H13" s="119"/>
    </row>
    <row r="14" spans="1:8">
      <c r="A14" s="120"/>
      <c r="B14" s="121"/>
      <c r="C14" s="122"/>
      <c r="D14" s="123">
        <v>27440</v>
      </c>
      <c r="E14" s="124"/>
      <c r="F14" s="125">
        <v>36657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13.75</v>
      </c>
      <c r="C19" s="134">
        <f>ROUND(VALUE(SUBSTITUTE(実質収支比率等に係る経年分析!G$48,"▲","-")),2)</f>
        <v>17.760000000000002</v>
      </c>
      <c r="D19" s="134">
        <f>ROUND(VALUE(SUBSTITUTE(実質収支比率等に係る経年分析!H$48,"▲","-")),2)</f>
        <v>16.43</v>
      </c>
      <c r="E19" s="134">
        <f>ROUND(VALUE(SUBSTITUTE(実質収支比率等に係る経年分析!I$48,"▲","-")),2)</f>
        <v>17.97</v>
      </c>
      <c r="F19" s="134">
        <f>ROUND(VALUE(SUBSTITUTE(実質収支比率等に係る経年分析!J$48,"▲","-")),2)</f>
        <v>16.239999999999998</v>
      </c>
    </row>
    <row r="20" spans="1:11">
      <c r="A20" s="134" t="s">
        <v>43</v>
      </c>
      <c r="B20" s="134">
        <f>ROUND(VALUE(SUBSTITUTE(実質収支比率等に係る経年分析!F$47,"▲","-")),2)</f>
        <v>18.62</v>
      </c>
      <c r="C20" s="134">
        <f>ROUND(VALUE(SUBSTITUTE(実質収支比率等に係る経年分析!G$47,"▲","-")),2)</f>
        <v>24.69</v>
      </c>
      <c r="D20" s="134">
        <f>ROUND(VALUE(SUBSTITUTE(実質収支比率等に係る経年分析!H$47,"▲","-")),2)</f>
        <v>30.88</v>
      </c>
      <c r="E20" s="134">
        <f>ROUND(VALUE(SUBSTITUTE(実質収支比率等に係る経年分析!I$47,"▲","-")),2)</f>
        <v>33.54</v>
      </c>
      <c r="F20" s="134">
        <f>ROUND(VALUE(SUBSTITUTE(実質収支比率等に係る経年分析!J$47,"▲","-")),2)</f>
        <v>36.53</v>
      </c>
    </row>
    <row r="21" spans="1:11">
      <c r="A21" s="134" t="s">
        <v>44</v>
      </c>
      <c r="B21" s="134">
        <f>IF(ISNUMBER(VALUE(SUBSTITUTE(実質収支比率等に係る経年分析!F$49,"▲","-"))),ROUND(VALUE(SUBSTITUTE(実質収支比率等に係る経年分析!F$49,"▲","-")),2),NA())</f>
        <v>7.51</v>
      </c>
      <c r="C21" s="134">
        <f>IF(ISNUMBER(VALUE(SUBSTITUTE(実質収支比率等に係る経年分析!G$49,"▲","-"))),ROUND(VALUE(SUBSTITUTE(実質収支比率等に係る経年分析!G$49,"▲","-")),2),NA())</f>
        <v>9.14</v>
      </c>
      <c r="D21" s="134">
        <f>IF(ISNUMBER(VALUE(SUBSTITUTE(実質収支比率等に係る経年分析!H$49,"▲","-"))),ROUND(VALUE(SUBSTITUTE(実質収支比率等に係る経年分析!H$49,"▲","-")),2),NA())</f>
        <v>4.07</v>
      </c>
      <c r="E21" s="134">
        <f>IF(ISNUMBER(VALUE(SUBSTITUTE(実質収支比率等に係る経年分析!I$49,"▲","-"))),ROUND(VALUE(SUBSTITUTE(実質収支比率等に係る経年分析!I$49,"▲","-")),2),NA())</f>
        <v>4.4400000000000004</v>
      </c>
      <c r="F21" s="134">
        <f>IF(ISNUMBER(VALUE(SUBSTITUTE(実質収支比率等に係る経年分析!J$49,"▲","-"))),ROUND(VALUE(SUBSTITUTE(実質収支比率等に係る経年分析!J$49,"▲","-")),2),NA())</f>
        <v>1.01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0.22</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食肉センター特別会計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0.74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0.15</v>
      </c>
    </row>
    <row r="31" spans="1:11">
      <c r="A31" s="135" t="str">
        <f>IF(連結実質赤字比率に係る赤字・黒字の構成分析!C$39="",NA(),連結実質赤字比率に係る赤字・黒字の構成分析!C$39)</f>
        <v>訪問看護ステーション特別会計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0.28000000000000003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0.48</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0.57999999999999996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1.33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1.35</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4.28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3.51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4.5199999999999996</v>
      </c>
    </row>
    <row r="34" spans="1:16">
      <c r="A34" s="135" t="str">
        <f>IF(連結実質赤字比率に係る赤字・黒字の構成分析!C$36="",NA(),連結実質赤字比率に係る赤字・黒字の構成分析!C$36)</f>
        <v>国民健康保険東庄病院事業会計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11.22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11.77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8.85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6.75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12.25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16.420000000000002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16.239999999999998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333</v>
      </c>
      <c r="E42" s="136"/>
      <c r="F42" s="136"/>
      <c r="G42" s="136">
        <f>'実質公債費比率（分子）の構造'!L$52</f>
        <v>355</v>
      </c>
      <c r="H42" s="136"/>
      <c r="I42" s="136"/>
      <c r="J42" s="136">
        <f>'実質公債費比率（分子）の構造'!M$52</f>
        <v>359</v>
      </c>
      <c r="K42" s="136"/>
      <c r="L42" s="136"/>
      <c r="M42" s="136">
        <f>'実質公債費比率（分子）の構造'!N$52</f>
        <v>367</v>
      </c>
      <c r="N42" s="136"/>
      <c r="O42" s="136"/>
      <c r="P42" s="136">
        <f>'実質公債費比率（分子）の構造'!O$52</f>
        <v>391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7</v>
      </c>
      <c r="C44" s="136"/>
      <c r="D44" s="136"/>
      <c r="E44" s="136">
        <f>'実質公債費比率（分子）の構造'!L$50</f>
        <v>5</v>
      </c>
      <c r="F44" s="136"/>
      <c r="G44" s="136"/>
      <c r="H44" s="136" t="str">
        <f>'実質公債費比率（分子）の構造'!M$50</f>
        <v>-</v>
      </c>
      <c r="I44" s="136"/>
      <c r="J44" s="136"/>
      <c r="K44" s="136" t="str">
        <f>'実質公債費比率（分子）の構造'!N$50</f>
        <v>-</v>
      </c>
      <c r="L44" s="136"/>
      <c r="M44" s="136"/>
      <c r="N44" s="136">
        <f>'実質公債費比率（分子）の構造'!O$50</f>
        <v>13</v>
      </c>
      <c r="O44" s="136"/>
      <c r="P44" s="136"/>
    </row>
    <row r="45" spans="1:16">
      <c r="A45" s="136" t="s">
        <v>54</v>
      </c>
      <c r="B45" s="136">
        <f>'実質公債費比率（分子）の構造'!K$49</f>
        <v>133</v>
      </c>
      <c r="C45" s="136"/>
      <c r="D45" s="136"/>
      <c r="E45" s="136">
        <f>'実質公債費比率（分子）の構造'!L$49</f>
        <v>104</v>
      </c>
      <c r="F45" s="136"/>
      <c r="G45" s="136"/>
      <c r="H45" s="136">
        <f>'実質公債費比率（分子）の構造'!M$49</f>
        <v>64</v>
      </c>
      <c r="I45" s="136"/>
      <c r="J45" s="136"/>
      <c r="K45" s="136">
        <f>'実質公債費比率（分子）の構造'!N$49</f>
        <v>47</v>
      </c>
      <c r="L45" s="136"/>
      <c r="M45" s="136"/>
      <c r="N45" s="136">
        <f>'実質公債費比率（分子）の構造'!O$49</f>
        <v>50</v>
      </c>
      <c r="O45" s="136"/>
      <c r="P45" s="136"/>
    </row>
    <row r="46" spans="1:16">
      <c r="A46" s="136" t="s">
        <v>55</v>
      </c>
      <c r="B46" s="136">
        <f>'実質公債費比率（分子）の構造'!K$48</f>
        <v>69</v>
      </c>
      <c r="C46" s="136"/>
      <c r="D46" s="136"/>
      <c r="E46" s="136">
        <f>'実質公債費比率（分子）の構造'!L$48</f>
        <v>66</v>
      </c>
      <c r="F46" s="136"/>
      <c r="G46" s="136"/>
      <c r="H46" s="136">
        <f>'実質公債費比率（分子）の構造'!M$48</f>
        <v>61</v>
      </c>
      <c r="I46" s="136"/>
      <c r="J46" s="136"/>
      <c r="K46" s="136">
        <f>'実質公債費比率（分子）の構造'!N$48</f>
        <v>61</v>
      </c>
      <c r="L46" s="136"/>
      <c r="M46" s="136"/>
      <c r="N46" s="136">
        <f>'実質公債費比率（分子）の構造'!O$48</f>
        <v>43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473</v>
      </c>
      <c r="C49" s="136"/>
      <c r="D49" s="136"/>
      <c r="E49" s="136">
        <f>'実質公債費比率（分子）の構造'!L$45</f>
        <v>501</v>
      </c>
      <c r="F49" s="136"/>
      <c r="G49" s="136"/>
      <c r="H49" s="136">
        <f>'実質公債費比率（分子）の構造'!M$45</f>
        <v>504</v>
      </c>
      <c r="I49" s="136"/>
      <c r="J49" s="136"/>
      <c r="K49" s="136">
        <f>'実質公債費比率（分子）の構造'!N$45</f>
        <v>491</v>
      </c>
      <c r="L49" s="136"/>
      <c r="M49" s="136"/>
      <c r="N49" s="136">
        <f>'実質公債費比率（分子）の構造'!O$45</f>
        <v>469</v>
      </c>
      <c r="O49" s="136"/>
      <c r="P49" s="136"/>
    </row>
    <row r="50" spans="1:16">
      <c r="A50" s="136" t="s">
        <v>59</v>
      </c>
      <c r="B50" s="136" t="e">
        <f>NA()</f>
        <v>#N/A</v>
      </c>
      <c r="C50" s="136">
        <f>IF(ISNUMBER('実質公債費比率（分子）の構造'!K$53),'実質公債費比率（分子）の構造'!K$53,NA())</f>
        <v>349</v>
      </c>
      <c r="D50" s="136" t="e">
        <f>NA()</f>
        <v>#N/A</v>
      </c>
      <c r="E50" s="136" t="e">
        <f>NA()</f>
        <v>#N/A</v>
      </c>
      <c r="F50" s="136">
        <f>IF(ISNUMBER('実質公債費比率（分子）の構造'!L$53),'実質公債費比率（分子）の構造'!L$53,NA())</f>
        <v>321</v>
      </c>
      <c r="G50" s="136" t="e">
        <f>NA()</f>
        <v>#N/A</v>
      </c>
      <c r="H50" s="136" t="e">
        <f>NA()</f>
        <v>#N/A</v>
      </c>
      <c r="I50" s="136">
        <f>IF(ISNUMBER('実質公債費比率（分子）の構造'!M$53),'実質公債費比率（分子）の構造'!M$53,NA())</f>
        <v>270</v>
      </c>
      <c r="J50" s="136" t="e">
        <f>NA()</f>
        <v>#N/A</v>
      </c>
      <c r="K50" s="136" t="e">
        <f>NA()</f>
        <v>#N/A</v>
      </c>
      <c r="L50" s="136">
        <f>IF(ISNUMBER('実質公債費比率（分子）の構造'!N$53),'実質公債費比率（分子）の構造'!N$53,NA())</f>
        <v>232</v>
      </c>
      <c r="M50" s="136" t="e">
        <f>NA()</f>
        <v>#N/A</v>
      </c>
      <c r="N50" s="136" t="e">
        <f>NA()</f>
        <v>#N/A</v>
      </c>
      <c r="O50" s="136">
        <f>IF(ISNUMBER('実質公債費比率（分子）の構造'!O$53),'実質公債費比率（分子）の構造'!O$53,NA())</f>
        <v>184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3990</v>
      </c>
      <c r="E56" s="135"/>
      <c r="F56" s="135"/>
      <c r="G56" s="135">
        <f>'将来負担比率（分子）の構造'!J$51</f>
        <v>4053</v>
      </c>
      <c r="H56" s="135"/>
      <c r="I56" s="135"/>
      <c r="J56" s="135">
        <f>'将来負担比率（分子）の構造'!K$51</f>
        <v>4065</v>
      </c>
      <c r="K56" s="135"/>
      <c r="L56" s="135"/>
      <c r="M56" s="135">
        <f>'将来負担比率（分子）の構造'!L$51</f>
        <v>4102</v>
      </c>
      <c r="N56" s="135"/>
      <c r="O56" s="135"/>
      <c r="P56" s="135">
        <f>'将来負担比率（分子）の構造'!M$51</f>
        <v>4003</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994</v>
      </c>
      <c r="E58" s="135"/>
      <c r="F58" s="135"/>
      <c r="G58" s="135">
        <f>'将来負担比率（分子）の構造'!J$49</f>
        <v>1184</v>
      </c>
      <c r="H58" s="135"/>
      <c r="I58" s="135"/>
      <c r="J58" s="135">
        <f>'将来負担比率（分子）の構造'!K$49</f>
        <v>1476</v>
      </c>
      <c r="K58" s="135"/>
      <c r="L58" s="135"/>
      <c r="M58" s="135">
        <f>'将来負担比率（分子）の構造'!L$49</f>
        <v>1564</v>
      </c>
      <c r="N58" s="135"/>
      <c r="O58" s="135"/>
      <c r="P58" s="135">
        <f>'将来負担比率（分子）の構造'!M$49</f>
        <v>1638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1551</v>
      </c>
      <c r="C62" s="135"/>
      <c r="D62" s="135"/>
      <c r="E62" s="135">
        <f>'将来負担比率（分子）の構造'!J$45</f>
        <v>1527</v>
      </c>
      <c r="F62" s="135"/>
      <c r="G62" s="135"/>
      <c r="H62" s="135">
        <f>'将来負担比率（分子）の構造'!K$45</f>
        <v>1547</v>
      </c>
      <c r="I62" s="135"/>
      <c r="J62" s="135"/>
      <c r="K62" s="135">
        <f>'将来負担比率（分子）の構造'!L$45</f>
        <v>1483</v>
      </c>
      <c r="L62" s="135"/>
      <c r="M62" s="135"/>
      <c r="N62" s="135">
        <f>'将来負担比率（分子）の構造'!M$45</f>
        <v>1373</v>
      </c>
      <c r="O62" s="135"/>
      <c r="P62" s="135"/>
    </row>
    <row r="63" spans="1:16">
      <c r="A63" s="135" t="s">
        <v>28</v>
      </c>
      <c r="B63" s="135">
        <f>'将来負担比率（分子）の構造'!I$44</f>
        <v>387</v>
      </c>
      <c r="C63" s="135"/>
      <c r="D63" s="135"/>
      <c r="E63" s="135">
        <f>'将来負担比率（分子）の構造'!J$44</f>
        <v>338</v>
      </c>
      <c r="F63" s="135"/>
      <c r="G63" s="135"/>
      <c r="H63" s="135">
        <f>'将来負担比率（分子）の構造'!K$44</f>
        <v>340</v>
      </c>
      <c r="I63" s="135"/>
      <c r="J63" s="135"/>
      <c r="K63" s="135">
        <f>'将来負担比率（分子）の構造'!L$44</f>
        <v>453</v>
      </c>
      <c r="L63" s="135"/>
      <c r="M63" s="135"/>
      <c r="N63" s="135">
        <f>'将来負担比率（分子）の構造'!M$44</f>
        <v>465</v>
      </c>
      <c r="O63" s="135"/>
      <c r="P63" s="135"/>
    </row>
    <row r="64" spans="1:16">
      <c r="A64" s="135" t="s">
        <v>27</v>
      </c>
      <c r="B64" s="135">
        <f>'将来負担比率（分子）の構造'!I$43</f>
        <v>747</v>
      </c>
      <c r="C64" s="135"/>
      <c r="D64" s="135"/>
      <c r="E64" s="135">
        <f>'将来負担比率（分子）の構造'!J$43</f>
        <v>717</v>
      </c>
      <c r="F64" s="135"/>
      <c r="G64" s="135"/>
      <c r="H64" s="135">
        <f>'将来負担比率（分子）の構造'!K$43</f>
        <v>681</v>
      </c>
      <c r="I64" s="135"/>
      <c r="J64" s="135"/>
      <c r="K64" s="135">
        <f>'将来負担比率（分子）の構造'!L$43</f>
        <v>637</v>
      </c>
      <c r="L64" s="135"/>
      <c r="M64" s="135"/>
      <c r="N64" s="135">
        <f>'将来負担比率（分子）の構造'!M$43</f>
        <v>537</v>
      </c>
      <c r="O64" s="135"/>
      <c r="P64" s="135"/>
    </row>
    <row r="65" spans="1:16">
      <c r="A65" s="135" t="s">
        <v>26</v>
      </c>
      <c r="B65" s="135">
        <f>'将来負担比率（分子）の構造'!I$42</f>
        <v>7</v>
      </c>
      <c r="C65" s="135"/>
      <c r="D65" s="135"/>
      <c r="E65" s="135">
        <f>'将来負担比率（分子）の構造'!J$42</f>
        <v>1</v>
      </c>
      <c r="F65" s="135"/>
      <c r="G65" s="135"/>
      <c r="H65" s="135" t="str">
        <f>'将来負担比率（分子）の構造'!K$42</f>
        <v>-</v>
      </c>
      <c r="I65" s="135"/>
      <c r="J65" s="135"/>
      <c r="K65" s="135" t="str">
        <f>'将来負担比率（分子）の構造'!L$42</f>
        <v>-</v>
      </c>
      <c r="L65" s="135"/>
      <c r="M65" s="135"/>
      <c r="N65" s="135">
        <f>'将来負担比率（分子）の構造'!M$42</f>
        <v>13</v>
      </c>
      <c r="O65" s="135"/>
      <c r="P65" s="135"/>
    </row>
    <row r="66" spans="1:16">
      <c r="A66" s="135" t="s">
        <v>25</v>
      </c>
      <c r="B66" s="135">
        <f>'将来負担比率（分子）の構造'!I$41</f>
        <v>4761</v>
      </c>
      <c r="C66" s="135"/>
      <c r="D66" s="135"/>
      <c r="E66" s="135">
        <f>'将来負担比率（分子）の構造'!J$41</f>
        <v>4541</v>
      </c>
      <c r="F66" s="135"/>
      <c r="G66" s="135"/>
      <c r="H66" s="135">
        <f>'将来負担比率（分子）の構造'!K$41</f>
        <v>4296</v>
      </c>
      <c r="I66" s="135"/>
      <c r="J66" s="135"/>
      <c r="K66" s="135">
        <f>'将来負担比率（分子）の構造'!L$41</f>
        <v>4004</v>
      </c>
      <c r="L66" s="135"/>
      <c r="M66" s="135"/>
      <c r="N66" s="135">
        <f>'将来負担比率（分子）の構造'!M$41</f>
        <v>3684</v>
      </c>
      <c r="O66" s="135"/>
      <c r="P66" s="135"/>
    </row>
    <row r="67" spans="1:16">
      <c r="A67" s="135" t="s">
        <v>63</v>
      </c>
      <c r="B67" s="135" t="e">
        <f>NA()</f>
        <v>#N/A</v>
      </c>
      <c r="C67" s="135">
        <f>IF(ISNUMBER('将来負担比率（分子）の構造'!I$52), IF('将来負担比率（分子）の構造'!I$52 &lt; 0, 0, '将来負担比率（分子）の構造'!I$52), NA())</f>
        <v>2469</v>
      </c>
      <c r="D67" s="135" t="e">
        <f>NA()</f>
        <v>#N/A</v>
      </c>
      <c r="E67" s="135" t="e">
        <f>NA()</f>
        <v>#N/A</v>
      </c>
      <c r="F67" s="135">
        <f>IF(ISNUMBER('将来負担比率（分子）の構造'!J$52), IF('将来負担比率（分子）の構造'!J$52 &lt; 0, 0, '将来負担比率（分子）の構造'!J$52), NA())</f>
        <v>1887</v>
      </c>
      <c r="G67" s="135" t="e">
        <f>NA()</f>
        <v>#N/A</v>
      </c>
      <c r="H67" s="135" t="e">
        <f>NA()</f>
        <v>#N/A</v>
      </c>
      <c r="I67" s="135">
        <f>IF(ISNUMBER('将来負担比率（分子）の構造'!K$52), IF('将来負担比率（分子）の構造'!K$52 &lt; 0, 0, '将来負担比率（分子）の構造'!K$52), NA())</f>
        <v>1323</v>
      </c>
      <c r="J67" s="135" t="e">
        <f>NA()</f>
        <v>#N/A</v>
      </c>
      <c r="K67" s="135" t="e">
        <f>NA()</f>
        <v>#N/A</v>
      </c>
      <c r="L67" s="135">
        <f>IF(ISNUMBER('将来負担比率（分子）の構造'!L$52), IF('将来負担比率（分子）の構造'!L$52 &lt; 0, 0, '将来負担比率（分子）の構造'!L$52), NA())</f>
        <v>911</v>
      </c>
      <c r="M67" s="135" t="e">
        <f>NA()</f>
        <v>#N/A</v>
      </c>
      <c r="N67" s="135" t="e">
        <f>NA()</f>
        <v>#N/A</v>
      </c>
      <c r="O67" s="135">
        <f>IF(ISNUMBER('将来負担比率（分子）の構造'!M$52), IF('将来負担比率（分子）の構造'!M$52 &lt; 0, 0, '将来負担比率（分子）の構造'!M$52), NA())</f>
        <v>431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1471579</v>
      </c>
      <c r="S5" s="639"/>
      <c r="T5" s="639"/>
      <c r="U5" s="639"/>
      <c r="V5" s="639"/>
      <c r="W5" s="639"/>
      <c r="X5" s="639"/>
      <c r="Y5" s="686"/>
      <c r="Z5" s="699">
        <v>28.1</v>
      </c>
      <c r="AA5" s="699"/>
      <c r="AB5" s="699"/>
      <c r="AC5" s="699"/>
      <c r="AD5" s="700">
        <v>1471579</v>
      </c>
      <c r="AE5" s="700"/>
      <c r="AF5" s="700"/>
      <c r="AG5" s="700"/>
      <c r="AH5" s="700"/>
      <c r="AI5" s="700"/>
      <c r="AJ5" s="700"/>
      <c r="AK5" s="700"/>
      <c r="AL5" s="687">
        <v>43.5</v>
      </c>
      <c r="AM5" s="656"/>
      <c r="AN5" s="656"/>
      <c r="AO5" s="688"/>
      <c r="AP5" s="675" t="s">
        <v>208</v>
      </c>
      <c r="AQ5" s="676"/>
      <c r="AR5" s="676"/>
      <c r="AS5" s="676"/>
      <c r="AT5" s="676"/>
      <c r="AU5" s="676"/>
      <c r="AV5" s="676"/>
      <c r="AW5" s="676"/>
      <c r="AX5" s="676"/>
      <c r="AY5" s="676"/>
      <c r="AZ5" s="676"/>
      <c r="BA5" s="676"/>
      <c r="BB5" s="676"/>
      <c r="BC5" s="676"/>
      <c r="BD5" s="676"/>
      <c r="BE5" s="676"/>
      <c r="BF5" s="677"/>
      <c r="BG5" s="588">
        <v>1471579</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85527</v>
      </c>
      <c r="S6" s="589"/>
      <c r="T6" s="589"/>
      <c r="U6" s="589"/>
      <c r="V6" s="589"/>
      <c r="W6" s="589"/>
      <c r="X6" s="589"/>
      <c r="Y6" s="590"/>
      <c r="Z6" s="641">
        <v>1.6</v>
      </c>
      <c r="AA6" s="641"/>
      <c r="AB6" s="641"/>
      <c r="AC6" s="641"/>
      <c r="AD6" s="642">
        <v>85527</v>
      </c>
      <c r="AE6" s="642"/>
      <c r="AF6" s="642"/>
      <c r="AG6" s="642"/>
      <c r="AH6" s="642"/>
      <c r="AI6" s="642"/>
      <c r="AJ6" s="642"/>
      <c r="AK6" s="642"/>
      <c r="AL6" s="611">
        <v>2.5</v>
      </c>
      <c r="AM6" s="643"/>
      <c r="AN6" s="643"/>
      <c r="AO6" s="644"/>
      <c r="AP6" s="585" t="s">
        <v>214</v>
      </c>
      <c r="AQ6" s="586"/>
      <c r="AR6" s="586"/>
      <c r="AS6" s="586"/>
      <c r="AT6" s="586"/>
      <c r="AU6" s="586"/>
      <c r="AV6" s="586"/>
      <c r="AW6" s="586"/>
      <c r="AX6" s="586"/>
      <c r="AY6" s="586"/>
      <c r="AZ6" s="586"/>
      <c r="BA6" s="586"/>
      <c r="BB6" s="586"/>
      <c r="BC6" s="586"/>
      <c r="BD6" s="586"/>
      <c r="BE6" s="586"/>
      <c r="BF6" s="587"/>
      <c r="BG6" s="588">
        <v>1471579</v>
      </c>
      <c r="BH6" s="589"/>
      <c r="BI6" s="589"/>
      <c r="BJ6" s="589"/>
      <c r="BK6" s="589"/>
      <c r="BL6" s="589"/>
      <c r="BM6" s="589"/>
      <c r="BN6" s="590"/>
      <c r="BO6" s="641">
        <v>100</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94268</v>
      </c>
      <c r="CS6" s="589"/>
      <c r="CT6" s="589"/>
      <c r="CU6" s="589"/>
      <c r="CV6" s="589"/>
      <c r="CW6" s="589"/>
      <c r="CX6" s="589"/>
      <c r="CY6" s="590"/>
      <c r="CZ6" s="641">
        <v>2</v>
      </c>
      <c r="DA6" s="641"/>
      <c r="DB6" s="641"/>
      <c r="DC6" s="641"/>
      <c r="DD6" s="594" t="s">
        <v>209</v>
      </c>
      <c r="DE6" s="589"/>
      <c r="DF6" s="589"/>
      <c r="DG6" s="589"/>
      <c r="DH6" s="589"/>
      <c r="DI6" s="589"/>
      <c r="DJ6" s="589"/>
      <c r="DK6" s="589"/>
      <c r="DL6" s="589"/>
      <c r="DM6" s="589"/>
      <c r="DN6" s="589"/>
      <c r="DO6" s="589"/>
      <c r="DP6" s="590"/>
      <c r="DQ6" s="594">
        <v>94268</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4353</v>
      </c>
      <c r="S7" s="589"/>
      <c r="T7" s="589"/>
      <c r="U7" s="589"/>
      <c r="V7" s="589"/>
      <c r="W7" s="589"/>
      <c r="X7" s="589"/>
      <c r="Y7" s="590"/>
      <c r="Z7" s="641">
        <v>0.1</v>
      </c>
      <c r="AA7" s="641"/>
      <c r="AB7" s="641"/>
      <c r="AC7" s="641"/>
      <c r="AD7" s="642">
        <v>4353</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668195</v>
      </c>
      <c r="BH7" s="589"/>
      <c r="BI7" s="589"/>
      <c r="BJ7" s="589"/>
      <c r="BK7" s="589"/>
      <c r="BL7" s="589"/>
      <c r="BM7" s="589"/>
      <c r="BN7" s="590"/>
      <c r="BO7" s="641">
        <v>45.4</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736563</v>
      </c>
      <c r="CS7" s="589"/>
      <c r="CT7" s="589"/>
      <c r="CU7" s="589"/>
      <c r="CV7" s="589"/>
      <c r="CW7" s="589"/>
      <c r="CX7" s="589"/>
      <c r="CY7" s="590"/>
      <c r="CZ7" s="641">
        <v>16</v>
      </c>
      <c r="DA7" s="641"/>
      <c r="DB7" s="641"/>
      <c r="DC7" s="641"/>
      <c r="DD7" s="594">
        <v>9399</v>
      </c>
      <c r="DE7" s="589"/>
      <c r="DF7" s="589"/>
      <c r="DG7" s="589"/>
      <c r="DH7" s="589"/>
      <c r="DI7" s="589"/>
      <c r="DJ7" s="589"/>
      <c r="DK7" s="589"/>
      <c r="DL7" s="589"/>
      <c r="DM7" s="589"/>
      <c r="DN7" s="589"/>
      <c r="DO7" s="589"/>
      <c r="DP7" s="590"/>
      <c r="DQ7" s="594">
        <v>669061</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21974</v>
      </c>
      <c r="S8" s="589"/>
      <c r="T8" s="589"/>
      <c r="U8" s="589"/>
      <c r="V8" s="589"/>
      <c r="W8" s="589"/>
      <c r="X8" s="589"/>
      <c r="Y8" s="590"/>
      <c r="Z8" s="641">
        <v>0.4</v>
      </c>
      <c r="AA8" s="641"/>
      <c r="AB8" s="641"/>
      <c r="AC8" s="641"/>
      <c r="AD8" s="642">
        <v>21974</v>
      </c>
      <c r="AE8" s="642"/>
      <c r="AF8" s="642"/>
      <c r="AG8" s="642"/>
      <c r="AH8" s="642"/>
      <c r="AI8" s="642"/>
      <c r="AJ8" s="642"/>
      <c r="AK8" s="642"/>
      <c r="AL8" s="611">
        <v>0.6</v>
      </c>
      <c r="AM8" s="643"/>
      <c r="AN8" s="643"/>
      <c r="AO8" s="644"/>
      <c r="AP8" s="585" t="s">
        <v>220</v>
      </c>
      <c r="AQ8" s="586"/>
      <c r="AR8" s="586"/>
      <c r="AS8" s="586"/>
      <c r="AT8" s="586"/>
      <c r="AU8" s="586"/>
      <c r="AV8" s="586"/>
      <c r="AW8" s="586"/>
      <c r="AX8" s="586"/>
      <c r="AY8" s="586"/>
      <c r="AZ8" s="586"/>
      <c r="BA8" s="586"/>
      <c r="BB8" s="586"/>
      <c r="BC8" s="586"/>
      <c r="BD8" s="586"/>
      <c r="BE8" s="586"/>
      <c r="BF8" s="587"/>
      <c r="BG8" s="588">
        <v>24605</v>
      </c>
      <c r="BH8" s="589"/>
      <c r="BI8" s="589"/>
      <c r="BJ8" s="589"/>
      <c r="BK8" s="589"/>
      <c r="BL8" s="589"/>
      <c r="BM8" s="589"/>
      <c r="BN8" s="590"/>
      <c r="BO8" s="641">
        <v>1.7</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1288405</v>
      </c>
      <c r="CS8" s="589"/>
      <c r="CT8" s="589"/>
      <c r="CU8" s="589"/>
      <c r="CV8" s="589"/>
      <c r="CW8" s="589"/>
      <c r="CX8" s="589"/>
      <c r="CY8" s="590"/>
      <c r="CZ8" s="641">
        <v>28</v>
      </c>
      <c r="DA8" s="641"/>
      <c r="DB8" s="641"/>
      <c r="DC8" s="641"/>
      <c r="DD8" s="594">
        <v>1359</v>
      </c>
      <c r="DE8" s="589"/>
      <c r="DF8" s="589"/>
      <c r="DG8" s="589"/>
      <c r="DH8" s="589"/>
      <c r="DI8" s="589"/>
      <c r="DJ8" s="589"/>
      <c r="DK8" s="589"/>
      <c r="DL8" s="589"/>
      <c r="DM8" s="589"/>
      <c r="DN8" s="589"/>
      <c r="DO8" s="589"/>
      <c r="DP8" s="590"/>
      <c r="DQ8" s="594">
        <v>679977</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17266</v>
      </c>
      <c r="S9" s="589"/>
      <c r="T9" s="589"/>
      <c r="U9" s="589"/>
      <c r="V9" s="589"/>
      <c r="W9" s="589"/>
      <c r="X9" s="589"/>
      <c r="Y9" s="590"/>
      <c r="Z9" s="641">
        <v>0.3</v>
      </c>
      <c r="AA9" s="641"/>
      <c r="AB9" s="641"/>
      <c r="AC9" s="641"/>
      <c r="AD9" s="642">
        <v>17266</v>
      </c>
      <c r="AE9" s="642"/>
      <c r="AF9" s="642"/>
      <c r="AG9" s="642"/>
      <c r="AH9" s="642"/>
      <c r="AI9" s="642"/>
      <c r="AJ9" s="642"/>
      <c r="AK9" s="642"/>
      <c r="AL9" s="611">
        <v>0.5</v>
      </c>
      <c r="AM9" s="643"/>
      <c r="AN9" s="643"/>
      <c r="AO9" s="644"/>
      <c r="AP9" s="585" t="s">
        <v>223</v>
      </c>
      <c r="AQ9" s="586"/>
      <c r="AR9" s="586"/>
      <c r="AS9" s="586"/>
      <c r="AT9" s="586"/>
      <c r="AU9" s="586"/>
      <c r="AV9" s="586"/>
      <c r="AW9" s="586"/>
      <c r="AX9" s="586"/>
      <c r="AY9" s="586"/>
      <c r="AZ9" s="586"/>
      <c r="BA9" s="586"/>
      <c r="BB9" s="586"/>
      <c r="BC9" s="586"/>
      <c r="BD9" s="586"/>
      <c r="BE9" s="586"/>
      <c r="BF9" s="587"/>
      <c r="BG9" s="588">
        <v>583054</v>
      </c>
      <c r="BH9" s="589"/>
      <c r="BI9" s="589"/>
      <c r="BJ9" s="589"/>
      <c r="BK9" s="589"/>
      <c r="BL9" s="589"/>
      <c r="BM9" s="589"/>
      <c r="BN9" s="590"/>
      <c r="BO9" s="641">
        <v>39.6</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602571</v>
      </c>
      <c r="CS9" s="589"/>
      <c r="CT9" s="589"/>
      <c r="CU9" s="589"/>
      <c r="CV9" s="589"/>
      <c r="CW9" s="589"/>
      <c r="CX9" s="589"/>
      <c r="CY9" s="590"/>
      <c r="CZ9" s="641">
        <v>13.1</v>
      </c>
      <c r="DA9" s="641"/>
      <c r="DB9" s="641"/>
      <c r="DC9" s="641"/>
      <c r="DD9" s="594">
        <v>27253</v>
      </c>
      <c r="DE9" s="589"/>
      <c r="DF9" s="589"/>
      <c r="DG9" s="589"/>
      <c r="DH9" s="589"/>
      <c r="DI9" s="589"/>
      <c r="DJ9" s="589"/>
      <c r="DK9" s="589"/>
      <c r="DL9" s="589"/>
      <c r="DM9" s="589"/>
      <c r="DN9" s="589"/>
      <c r="DO9" s="589"/>
      <c r="DP9" s="590"/>
      <c r="DQ9" s="594">
        <v>572468</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143353</v>
      </c>
      <c r="S10" s="589"/>
      <c r="T10" s="589"/>
      <c r="U10" s="589"/>
      <c r="V10" s="589"/>
      <c r="W10" s="589"/>
      <c r="X10" s="589"/>
      <c r="Y10" s="590"/>
      <c r="Z10" s="641">
        <v>2.7</v>
      </c>
      <c r="AA10" s="641"/>
      <c r="AB10" s="641"/>
      <c r="AC10" s="641"/>
      <c r="AD10" s="642">
        <v>143353</v>
      </c>
      <c r="AE10" s="642"/>
      <c r="AF10" s="642"/>
      <c r="AG10" s="642"/>
      <c r="AH10" s="642"/>
      <c r="AI10" s="642"/>
      <c r="AJ10" s="642"/>
      <c r="AK10" s="642"/>
      <c r="AL10" s="611">
        <v>4.2</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20268</v>
      </c>
      <c r="BH10" s="589"/>
      <c r="BI10" s="589"/>
      <c r="BJ10" s="589"/>
      <c r="BK10" s="589"/>
      <c r="BL10" s="589"/>
      <c r="BM10" s="589"/>
      <c r="BN10" s="590"/>
      <c r="BO10" s="641">
        <v>1.4</v>
      </c>
      <c r="BP10" s="641"/>
      <c r="BQ10" s="641"/>
      <c r="BR10" s="641"/>
      <c r="BS10" s="594" t="s">
        <v>111</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t="s">
        <v>111</v>
      </c>
      <c r="CS10" s="589"/>
      <c r="CT10" s="589"/>
      <c r="CU10" s="589"/>
      <c r="CV10" s="589"/>
      <c r="CW10" s="589"/>
      <c r="CX10" s="589"/>
      <c r="CY10" s="590"/>
      <c r="CZ10" s="641" t="s">
        <v>111</v>
      </c>
      <c r="DA10" s="641"/>
      <c r="DB10" s="641"/>
      <c r="DC10" s="641"/>
      <c r="DD10" s="594" t="s">
        <v>111</v>
      </c>
      <c r="DE10" s="589"/>
      <c r="DF10" s="589"/>
      <c r="DG10" s="589"/>
      <c r="DH10" s="589"/>
      <c r="DI10" s="589"/>
      <c r="DJ10" s="589"/>
      <c r="DK10" s="589"/>
      <c r="DL10" s="589"/>
      <c r="DM10" s="589"/>
      <c r="DN10" s="589"/>
      <c r="DO10" s="589"/>
      <c r="DP10" s="590"/>
      <c r="DQ10" s="594" t="s">
        <v>111</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14220</v>
      </c>
      <c r="S11" s="589"/>
      <c r="T11" s="589"/>
      <c r="U11" s="589"/>
      <c r="V11" s="589"/>
      <c r="W11" s="589"/>
      <c r="X11" s="589"/>
      <c r="Y11" s="590"/>
      <c r="Z11" s="641">
        <v>0.3</v>
      </c>
      <c r="AA11" s="641"/>
      <c r="AB11" s="641"/>
      <c r="AC11" s="641"/>
      <c r="AD11" s="642">
        <v>14220</v>
      </c>
      <c r="AE11" s="642"/>
      <c r="AF11" s="642"/>
      <c r="AG11" s="642"/>
      <c r="AH11" s="642"/>
      <c r="AI11" s="642"/>
      <c r="AJ11" s="642"/>
      <c r="AK11" s="642"/>
      <c r="AL11" s="611">
        <v>0.4</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40268</v>
      </c>
      <c r="BH11" s="589"/>
      <c r="BI11" s="589"/>
      <c r="BJ11" s="589"/>
      <c r="BK11" s="589"/>
      <c r="BL11" s="589"/>
      <c r="BM11" s="589"/>
      <c r="BN11" s="590"/>
      <c r="BO11" s="641">
        <v>2.7</v>
      </c>
      <c r="BP11" s="641"/>
      <c r="BQ11" s="641"/>
      <c r="BR11" s="641"/>
      <c r="BS11" s="594" t="s">
        <v>111</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201709</v>
      </c>
      <c r="CS11" s="589"/>
      <c r="CT11" s="589"/>
      <c r="CU11" s="589"/>
      <c r="CV11" s="589"/>
      <c r="CW11" s="589"/>
      <c r="CX11" s="589"/>
      <c r="CY11" s="590"/>
      <c r="CZ11" s="641">
        <v>4.4000000000000004</v>
      </c>
      <c r="DA11" s="641"/>
      <c r="DB11" s="641"/>
      <c r="DC11" s="641"/>
      <c r="DD11" s="594">
        <v>92220</v>
      </c>
      <c r="DE11" s="589"/>
      <c r="DF11" s="589"/>
      <c r="DG11" s="589"/>
      <c r="DH11" s="589"/>
      <c r="DI11" s="589"/>
      <c r="DJ11" s="589"/>
      <c r="DK11" s="589"/>
      <c r="DL11" s="589"/>
      <c r="DM11" s="589"/>
      <c r="DN11" s="589"/>
      <c r="DO11" s="589"/>
      <c r="DP11" s="590"/>
      <c r="DQ11" s="594">
        <v>165260</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685526</v>
      </c>
      <c r="BH12" s="589"/>
      <c r="BI12" s="589"/>
      <c r="BJ12" s="589"/>
      <c r="BK12" s="589"/>
      <c r="BL12" s="589"/>
      <c r="BM12" s="589"/>
      <c r="BN12" s="590"/>
      <c r="BO12" s="641">
        <v>46.6</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103478</v>
      </c>
      <c r="CS12" s="589"/>
      <c r="CT12" s="589"/>
      <c r="CU12" s="589"/>
      <c r="CV12" s="589"/>
      <c r="CW12" s="589"/>
      <c r="CX12" s="589"/>
      <c r="CY12" s="590"/>
      <c r="CZ12" s="641">
        <v>2.2000000000000002</v>
      </c>
      <c r="DA12" s="641"/>
      <c r="DB12" s="641"/>
      <c r="DC12" s="641"/>
      <c r="DD12" s="594" t="s">
        <v>111</v>
      </c>
      <c r="DE12" s="589"/>
      <c r="DF12" s="589"/>
      <c r="DG12" s="589"/>
      <c r="DH12" s="589"/>
      <c r="DI12" s="589"/>
      <c r="DJ12" s="589"/>
      <c r="DK12" s="589"/>
      <c r="DL12" s="589"/>
      <c r="DM12" s="589"/>
      <c r="DN12" s="589"/>
      <c r="DO12" s="589"/>
      <c r="DP12" s="590"/>
      <c r="DQ12" s="594">
        <v>64995</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16958</v>
      </c>
      <c r="S13" s="589"/>
      <c r="T13" s="589"/>
      <c r="U13" s="589"/>
      <c r="V13" s="589"/>
      <c r="W13" s="589"/>
      <c r="X13" s="589"/>
      <c r="Y13" s="590"/>
      <c r="Z13" s="641">
        <v>0.3</v>
      </c>
      <c r="AA13" s="641"/>
      <c r="AB13" s="641"/>
      <c r="AC13" s="641"/>
      <c r="AD13" s="642">
        <v>16958</v>
      </c>
      <c r="AE13" s="642"/>
      <c r="AF13" s="642"/>
      <c r="AG13" s="642"/>
      <c r="AH13" s="642"/>
      <c r="AI13" s="642"/>
      <c r="AJ13" s="642"/>
      <c r="AK13" s="642"/>
      <c r="AL13" s="611">
        <v>0.5</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685526</v>
      </c>
      <c r="BH13" s="589"/>
      <c r="BI13" s="589"/>
      <c r="BJ13" s="589"/>
      <c r="BK13" s="589"/>
      <c r="BL13" s="589"/>
      <c r="BM13" s="589"/>
      <c r="BN13" s="590"/>
      <c r="BO13" s="641">
        <v>46.6</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413933</v>
      </c>
      <c r="CS13" s="589"/>
      <c r="CT13" s="589"/>
      <c r="CU13" s="589"/>
      <c r="CV13" s="589"/>
      <c r="CW13" s="589"/>
      <c r="CX13" s="589"/>
      <c r="CY13" s="590"/>
      <c r="CZ13" s="641">
        <v>9</v>
      </c>
      <c r="DA13" s="641"/>
      <c r="DB13" s="641"/>
      <c r="DC13" s="641"/>
      <c r="DD13" s="594">
        <v>370951</v>
      </c>
      <c r="DE13" s="589"/>
      <c r="DF13" s="589"/>
      <c r="DG13" s="589"/>
      <c r="DH13" s="589"/>
      <c r="DI13" s="589"/>
      <c r="DJ13" s="589"/>
      <c r="DK13" s="589"/>
      <c r="DL13" s="589"/>
      <c r="DM13" s="589"/>
      <c r="DN13" s="589"/>
      <c r="DO13" s="589"/>
      <c r="DP13" s="590"/>
      <c r="DQ13" s="594">
        <v>374257</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35026</v>
      </c>
      <c r="BH14" s="589"/>
      <c r="BI14" s="589"/>
      <c r="BJ14" s="589"/>
      <c r="BK14" s="589"/>
      <c r="BL14" s="589"/>
      <c r="BM14" s="589"/>
      <c r="BN14" s="590"/>
      <c r="BO14" s="641">
        <v>2.4</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255021</v>
      </c>
      <c r="CS14" s="589"/>
      <c r="CT14" s="589"/>
      <c r="CU14" s="589"/>
      <c r="CV14" s="589"/>
      <c r="CW14" s="589"/>
      <c r="CX14" s="589"/>
      <c r="CY14" s="590"/>
      <c r="CZ14" s="641">
        <v>5.5</v>
      </c>
      <c r="DA14" s="641"/>
      <c r="DB14" s="641"/>
      <c r="DC14" s="641"/>
      <c r="DD14" s="594">
        <v>5983</v>
      </c>
      <c r="DE14" s="589"/>
      <c r="DF14" s="589"/>
      <c r="DG14" s="589"/>
      <c r="DH14" s="589"/>
      <c r="DI14" s="589"/>
      <c r="DJ14" s="589"/>
      <c r="DK14" s="589"/>
      <c r="DL14" s="589"/>
      <c r="DM14" s="589"/>
      <c r="DN14" s="589"/>
      <c r="DO14" s="589"/>
      <c r="DP14" s="590"/>
      <c r="DQ14" s="594">
        <v>255021</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4377</v>
      </c>
      <c r="S15" s="589"/>
      <c r="T15" s="589"/>
      <c r="U15" s="589"/>
      <c r="V15" s="589"/>
      <c r="W15" s="589"/>
      <c r="X15" s="589"/>
      <c r="Y15" s="590"/>
      <c r="Z15" s="641">
        <v>0.1</v>
      </c>
      <c r="AA15" s="641"/>
      <c r="AB15" s="641"/>
      <c r="AC15" s="641"/>
      <c r="AD15" s="642">
        <v>4377</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82832</v>
      </c>
      <c r="BH15" s="589"/>
      <c r="BI15" s="589"/>
      <c r="BJ15" s="589"/>
      <c r="BK15" s="589"/>
      <c r="BL15" s="589"/>
      <c r="BM15" s="589"/>
      <c r="BN15" s="590"/>
      <c r="BO15" s="641">
        <v>5.6</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436707</v>
      </c>
      <c r="CS15" s="589"/>
      <c r="CT15" s="589"/>
      <c r="CU15" s="589"/>
      <c r="CV15" s="589"/>
      <c r="CW15" s="589"/>
      <c r="CX15" s="589"/>
      <c r="CY15" s="590"/>
      <c r="CZ15" s="641">
        <v>9.5</v>
      </c>
      <c r="DA15" s="641"/>
      <c r="DB15" s="641"/>
      <c r="DC15" s="641"/>
      <c r="DD15" s="594">
        <v>26103</v>
      </c>
      <c r="DE15" s="589"/>
      <c r="DF15" s="589"/>
      <c r="DG15" s="589"/>
      <c r="DH15" s="589"/>
      <c r="DI15" s="589"/>
      <c r="DJ15" s="589"/>
      <c r="DK15" s="589"/>
      <c r="DL15" s="589"/>
      <c r="DM15" s="589"/>
      <c r="DN15" s="589"/>
      <c r="DO15" s="589"/>
      <c r="DP15" s="590"/>
      <c r="DQ15" s="594">
        <v>375099</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1771563</v>
      </c>
      <c r="S16" s="589"/>
      <c r="T16" s="589"/>
      <c r="U16" s="589"/>
      <c r="V16" s="589"/>
      <c r="W16" s="589"/>
      <c r="X16" s="589"/>
      <c r="Y16" s="590"/>
      <c r="Z16" s="641">
        <v>33.799999999999997</v>
      </c>
      <c r="AA16" s="641"/>
      <c r="AB16" s="641"/>
      <c r="AC16" s="641"/>
      <c r="AD16" s="642">
        <v>1585599</v>
      </c>
      <c r="AE16" s="642"/>
      <c r="AF16" s="642"/>
      <c r="AG16" s="642"/>
      <c r="AH16" s="642"/>
      <c r="AI16" s="642"/>
      <c r="AJ16" s="642"/>
      <c r="AK16" s="642"/>
      <c r="AL16" s="611">
        <v>46.9</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16</v>
      </c>
      <c r="CS16" s="589"/>
      <c r="CT16" s="589"/>
      <c r="CU16" s="589"/>
      <c r="CV16" s="589"/>
      <c r="CW16" s="589"/>
      <c r="CX16" s="589"/>
      <c r="CY16" s="590"/>
      <c r="CZ16" s="641">
        <v>0</v>
      </c>
      <c r="DA16" s="641"/>
      <c r="DB16" s="641"/>
      <c r="DC16" s="641"/>
      <c r="DD16" s="594" t="s">
        <v>111</v>
      </c>
      <c r="DE16" s="589"/>
      <c r="DF16" s="589"/>
      <c r="DG16" s="589"/>
      <c r="DH16" s="589"/>
      <c r="DI16" s="589"/>
      <c r="DJ16" s="589"/>
      <c r="DK16" s="589"/>
      <c r="DL16" s="589"/>
      <c r="DM16" s="589"/>
      <c r="DN16" s="589"/>
      <c r="DO16" s="589"/>
      <c r="DP16" s="590"/>
      <c r="DQ16" s="594">
        <v>16</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1585599</v>
      </c>
      <c r="S17" s="589"/>
      <c r="T17" s="589"/>
      <c r="U17" s="589"/>
      <c r="V17" s="589"/>
      <c r="W17" s="589"/>
      <c r="X17" s="589"/>
      <c r="Y17" s="590"/>
      <c r="Z17" s="641">
        <v>30.3</v>
      </c>
      <c r="AA17" s="641"/>
      <c r="AB17" s="641"/>
      <c r="AC17" s="641"/>
      <c r="AD17" s="642">
        <v>1585599</v>
      </c>
      <c r="AE17" s="642"/>
      <c r="AF17" s="642"/>
      <c r="AG17" s="642"/>
      <c r="AH17" s="642"/>
      <c r="AI17" s="642"/>
      <c r="AJ17" s="642"/>
      <c r="AK17" s="642"/>
      <c r="AL17" s="611">
        <v>46.9</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469155</v>
      </c>
      <c r="CS17" s="589"/>
      <c r="CT17" s="589"/>
      <c r="CU17" s="589"/>
      <c r="CV17" s="589"/>
      <c r="CW17" s="589"/>
      <c r="CX17" s="589"/>
      <c r="CY17" s="590"/>
      <c r="CZ17" s="641">
        <v>10.199999999999999</v>
      </c>
      <c r="DA17" s="641"/>
      <c r="DB17" s="641"/>
      <c r="DC17" s="641"/>
      <c r="DD17" s="594" t="s">
        <v>111</v>
      </c>
      <c r="DE17" s="589"/>
      <c r="DF17" s="589"/>
      <c r="DG17" s="589"/>
      <c r="DH17" s="589"/>
      <c r="DI17" s="589"/>
      <c r="DJ17" s="589"/>
      <c r="DK17" s="589"/>
      <c r="DL17" s="589"/>
      <c r="DM17" s="589"/>
      <c r="DN17" s="589"/>
      <c r="DO17" s="589"/>
      <c r="DP17" s="590"/>
      <c r="DQ17" s="594">
        <v>469155</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184019</v>
      </c>
      <c r="S18" s="589"/>
      <c r="T18" s="589"/>
      <c r="U18" s="589"/>
      <c r="V18" s="589"/>
      <c r="W18" s="589"/>
      <c r="X18" s="589"/>
      <c r="Y18" s="590"/>
      <c r="Z18" s="641">
        <v>3.5</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1945</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111</v>
      </c>
      <c r="BH19" s="589"/>
      <c r="BI19" s="589"/>
      <c r="BJ19" s="589"/>
      <c r="BK19" s="589"/>
      <c r="BL19" s="589"/>
      <c r="BM19" s="589"/>
      <c r="BN19" s="590"/>
      <c r="BO19" s="641" t="s">
        <v>111</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3551170</v>
      </c>
      <c r="S20" s="589"/>
      <c r="T20" s="589"/>
      <c r="U20" s="589"/>
      <c r="V20" s="589"/>
      <c r="W20" s="589"/>
      <c r="X20" s="589"/>
      <c r="Y20" s="590"/>
      <c r="Z20" s="641">
        <v>67.8</v>
      </c>
      <c r="AA20" s="641"/>
      <c r="AB20" s="641"/>
      <c r="AC20" s="641"/>
      <c r="AD20" s="642">
        <v>3365206</v>
      </c>
      <c r="AE20" s="642"/>
      <c r="AF20" s="642"/>
      <c r="AG20" s="642"/>
      <c r="AH20" s="642"/>
      <c r="AI20" s="642"/>
      <c r="AJ20" s="642"/>
      <c r="AK20" s="642"/>
      <c r="AL20" s="611">
        <v>99.5</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111</v>
      </c>
      <c r="BH20" s="589"/>
      <c r="BI20" s="589"/>
      <c r="BJ20" s="589"/>
      <c r="BK20" s="589"/>
      <c r="BL20" s="589"/>
      <c r="BM20" s="589"/>
      <c r="BN20" s="590"/>
      <c r="BO20" s="641" t="s">
        <v>111</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4601826</v>
      </c>
      <c r="CS20" s="589"/>
      <c r="CT20" s="589"/>
      <c r="CU20" s="589"/>
      <c r="CV20" s="589"/>
      <c r="CW20" s="589"/>
      <c r="CX20" s="589"/>
      <c r="CY20" s="590"/>
      <c r="CZ20" s="641">
        <v>100</v>
      </c>
      <c r="DA20" s="641"/>
      <c r="DB20" s="641"/>
      <c r="DC20" s="641"/>
      <c r="DD20" s="594">
        <v>533268</v>
      </c>
      <c r="DE20" s="589"/>
      <c r="DF20" s="589"/>
      <c r="DG20" s="589"/>
      <c r="DH20" s="589"/>
      <c r="DI20" s="589"/>
      <c r="DJ20" s="589"/>
      <c r="DK20" s="589"/>
      <c r="DL20" s="589"/>
      <c r="DM20" s="589"/>
      <c r="DN20" s="589"/>
      <c r="DO20" s="589"/>
      <c r="DP20" s="590"/>
      <c r="DQ20" s="594">
        <v>3719577</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2580</v>
      </c>
      <c r="S21" s="589"/>
      <c r="T21" s="589"/>
      <c r="U21" s="589"/>
      <c r="V21" s="589"/>
      <c r="W21" s="589"/>
      <c r="X21" s="589"/>
      <c r="Y21" s="590"/>
      <c r="Z21" s="641">
        <v>0</v>
      </c>
      <c r="AA21" s="641"/>
      <c r="AB21" s="641"/>
      <c r="AC21" s="641"/>
      <c r="AD21" s="642">
        <v>2580</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117307</v>
      </c>
      <c r="S22" s="589"/>
      <c r="T22" s="589"/>
      <c r="U22" s="589"/>
      <c r="V22" s="589"/>
      <c r="W22" s="589"/>
      <c r="X22" s="589"/>
      <c r="Y22" s="590"/>
      <c r="Z22" s="641">
        <v>2.2000000000000002</v>
      </c>
      <c r="AA22" s="641"/>
      <c r="AB22" s="641"/>
      <c r="AC22" s="641"/>
      <c r="AD22" s="642" t="s">
        <v>111</v>
      </c>
      <c r="AE22" s="642"/>
      <c r="AF22" s="642"/>
      <c r="AG22" s="642"/>
      <c r="AH22" s="642"/>
      <c r="AI22" s="642"/>
      <c r="AJ22" s="642"/>
      <c r="AK22" s="642"/>
      <c r="AL22" s="611" t="s">
        <v>111</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16061</v>
      </c>
      <c r="S23" s="589"/>
      <c r="T23" s="589"/>
      <c r="U23" s="589"/>
      <c r="V23" s="589"/>
      <c r="W23" s="589"/>
      <c r="X23" s="589"/>
      <c r="Y23" s="590"/>
      <c r="Z23" s="641">
        <v>0.3</v>
      </c>
      <c r="AA23" s="641"/>
      <c r="AB23" s="641"/>
      <c r="AC23" s="641"/>
      <c r="AD23" s="642" t="s">
        <v>111</v>
      </c>
      <c r="AE23" s="642"/>
      <c r="AF23" s="642"/>
      <c r="AG23" s="642"/>
      <c r="AH23" s="642"/>
      <c r="AI23" s="642"/>
      <c r="AJ23" s="642"/>
      <c r="AK23" s="642"/>
      <c r="AL23" s="611" t="s">
        <v>111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9829</v>
      </c>
      <c r="S24" s="589"/>
      <c r="T24" s="589"/>
      <c r="U24" s="589"/>
      <c r="V24" s="589"/>
      <c r="W24" s="589"/>
      <c r="X24" s="589"/>
      <c r="Y24" s="590"/>
      <c r="Z24" s="641">
        <v>0.2</v>
      </c>
      <c r="AA24" s="641"/>
      <c r="AB24" s="641"/>
      <c r="AC24" s="641"/>
      <c r="AD24" s="642" t="s">
        <v>111</v>
      </c>
      <c r="AE24" s="642"/>
      <c r="AF24" s="642"/>
      <c r="AG24" s="642"/>
      <c r="AH24" s="642"/>
      <c r="AI24" s="642"/>
      <c r="AJ24" s="642"/>
      <c r="AK24" s="642"/>
      <c r="AL24" s="611" t="s">
        <v>111</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2005417</v>
      </c>
      <c r="CS24" s="639"/>
      <c r="CT24" s="639"/>
      <c r="CU24" s="639"/>
      <c r="CV24" s="639"/>
      <c r="CW24" s="639"/>
      <c r="CX24" s="639"/>
      <c r="CY24" s="686"/>
      <c r="CZ24" s="690">
        <v>43.6</v>
      </c>
      <c r="DA24" s="691"/>
      <c r="DB24" s="691"/>
      <c r="DC24" s="692"/>
      <c r="DD24" s="685">
        <v>1494778</v>
      </c>
      <c r="DE24" s="639"/>
      <c r="DF24" s="639"/>
      <c r="DG24" s="639"/>
      <c r="DH24" s="639"/>
      <c r="DI24" s="639"/>
      <c r="DJ24" s="639"/>
      <c r="DK24" s="686"/>
      <c r="DL24" s="685">
        <v>1483566</v>
      </c>
      <c r="DM24" s="639"/>
      <c r="DN24" s="639"/>
      <c r="DO24" s="639"/>
      <c r="DP24" s="639"/>
      <c r="DQ24" s="639"/>
      <c r="DR24" s="639"/>
      <c r="DS24" s="639"/>
      <c r="DT24" s="639"/>
      <c r="DU24" s="639"/>
      <c r="DV24" s="686"/>
      <c r="DW24" s="687">
        <v>42.6</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369368</v>
      </c>
      <c r="S25" s="589"/>
      <c r="T25" s="589"/>
      <c r="U25" s="589"/>
      <c r="V25" s="589"/>
      <c r="W25" s="589"/>
      <c r="X25" s="589"/>
      <c r="Y25" s="590"/>
      <c r="Z25" s="641">
        <v>7.1</v>
      </c>
      <c r="AA25" s="641"/>
      <c r="AB25" s="641"/>
      <c r="AC25" s="641"/>
      <c r="AD25" s="642" t="s">
        <v>111</v>
      </c>
      <c r="AE25" s="642"/>
      <c r="AF25" s="642"/>
      <c r="AG25" s="642"/>
      <c r="AH25" s="642"/>
      <c r="AI25" s="642"/>
      <c r="AJ25" s="642"/>
      <c r="AK25" s="642"/>
      <c r="AL25" s="611" t="s">
        <v>111</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889558</v>
      </c>
      <c r="CS25" s="607"/>
      <c r="CT25" s="607"/>
      <c r="CU25" s="607"/>
      <c r="CV25" s="607"/>
      <c r="CW25" s="607"/>
      <c r="CX25" s="607"/>
      <c r="CY25" s="608"/>
      <c r="CZ25" s="591">
        <v>19.3</v>
      </c>
      <c r="DA25" s="609"/>
      <c r="DB25" s="609"/>
      <c r="DC25" s="610"/>
      <c r="DD25" s="594">
        <v>845162</v>
      </c>
      <c r="DE25" s="607"/>
      <c r="DF25" s="607"/>
      <c r="DG25" s="607"/>
      <c r="DH25" s="607"/>
      <c r="DI25" s="607"/>
      <c r="DJ25" s="607"/>
      <c r="DK25" s="608"/>
      <c r="DL25" s="594">
        <v>833950</v>
      </c>
      <c r="DM25" s="607"/>
      <c r="DN25" s="607"/>
      <c r="DO25" s="607"/>
      <c r="DP25" s="607"/>
      <c r="DQ25" s="607"/>
      <c r="DR25" s="607"/>
      <c r="DS25" s="607"/>
      <c r="DT25" s="607"/>
      <c r="DU25" s="607"/>
      <c r="DV25" s="608"/>
      <c r="DW25" s="611">
        <v>23.9</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535810</v>
      </c>
      <c r="CS26" s="589"/>
      <c r="CT26" s="589"/>
      <c r="CU26" s="589"/>
      <c r="CV26" s="589"/>
      <c r="CW26" s="589"/>
      <c r="CX26" s="589"/>
      <c r="CY26" s="590"/>
      <c r="CZ26" s="591">
        <v>11.6</v>
      </c>
      <c r="DA26" s="609"/>
      <c r="DB26" s="609"/>
      <c r="DC26" s="610"/>
      <c r="DD26" s="594">
        <v>496242</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294783</v>
      </c>
      <c r="S27" s="589"/>
      <c r="T27" s="589"/>
      <c r="U27" s="589"/>
      <c r="V27" s="589"/>
      <c r="W27" s="589"/>
      <c r="X27" s="589"/>
      <c r="Y27" s="590"/>
      <c r="Z27" s="641">
        <v>5.6</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1471579</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646704</v>
      </c>
      <c r="CS27" s="607"/>
      <c r="CT27" s="607"/>
      <c r="CU27" s="607"/>
      <c r="CV27" s="607"/>
      <c r="CW27" s="607"/>
      <c r="CX27" s="607"/>
      <c r="CY27" s="608"/>
      <c r="CZ27" s="591">
        <v>14.1</v>
      </c>
      <c r="DA27" s="609"/>
      <c r="DB27" s="609"/>
      <c r="DC27" s="610"/>
      <c r="DD27" s="594">
        <v>180461</v>
      </c>
      <c r="DE27" s="607"/>
      <c r="DF27" s="607"/>
      <c r="DG27" s="607"/>
      <c r="DH27" s="607"/>
      <c r="DI27" s="607"/>
      <c r="DJ27" s="607"/>
      <c r="DK27" s="608"/>
      <c r="DL27" s="594">
        <v>180461</v>
      </c>
      <c r="DM27" s="607"/>
      <c r="DN27" s="607"/>
      <c r="DO27" s="607"/>
      <c r="DP27" s="607"/>
      <c r="DQ27" s="607"/>
      <c r="DR27" s="607"/>
      <c r="DS27" s="607"/>
      <c r="DT27" s="607"/>
      <c r="DU27" s="607"/>
      <c r="DV27" s="608"/>
      <c r="DW27" s="611">
        <v>5.2</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2471</v>
      </c>
      <c r="S28" s="589"/>
      <c r="T28" s="589"/>
      <c r="U28" s="589"/>
      <c r="V28" s="589"/>
      <c r="W28" s="589"/>
      <c r="X28" s="589"/>
      <c r="Y28" s="590"/>
      <c r="Z28" s="641">
        <v>0</v>
      </c>
      <c r="AA28" s="641"/>
      <c r="AB28" s="641"/>
      <c r="AC28" s="641"/>
      <c r="AD28" s="642">
        <v>1424</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469155</v>
      </c>
      <c r="CS28" s="589"/>
      <c r="CT28" s="589"/>
      <c r="CU28" s="589"/>
      <c r="CV28" s="589"/>
      <c r="CW28" s="589"/>
      <c r="CX28" s="589"/>
      <c r="CY28" s="590"/>
      <c r="CZ28" s="591">
        <v>10.199999999999999</v>
      </c>
      <c r="DA28" s="609"/>
      <c r="DB28" s="609"/>
      <c r="DC28" s="610"/>
      <c r="DD28" s="594">
        <v>469155</v>
      </c>
      <c r="DE28" s="589"/>
      <c r="DF28" s="589"/>
      <c r="DG28" s="589"/>
      <c r="DH28" s="589"/>
      <c r="DI28" s="589"/>
      <c r="DJ28" s="589"/>
      <c r="DK28" s="590"/>
      <c r="DL28" s="594">
        <v>469155</v>
      </c>
      <c r="DM28" s="589"/>
      <c r="DN28" s="589"/>
      <c r="DO28" s="589"/>
      <c r="DP28" s="589"/>
      <c r="DQ28" s="589"/>
      <c r="DR28" s="589"/>
      <c r="DS28" s="589"/>
      <c r="DT28" s="589"/>
      <c r="DU28" s="589"/>
      <c r="DV28" s="590"/>
      <c r="DW28" s="611">
        <v>13.5</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3005</v>
      </c>
      <c r="S29" s="589"/>
      <c r="T29" s="589"/>
      <c r="U29" s="589"/>
      <c r="V29" s="589"/>
      <c r="W29" s="589"/>
      <c r="X29" s="589"/>
      <c r="Y29" s="590"/>
      <c r="Z29" s="641">
        <v>0.1</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469155</v>
      </c>
      <c r="CS29" s="607"/>
      <c r="CT29" s="607"/>
      <c r="CU29" s="607"/>
      <c r="CV29" s="607"/>
      <c r="CW29" s="607"/>
      <c r="CX29" s="607"/>
      <c r="CY29" s="608"/>
      <c r="CZ29" s="591">
        <v>10.199999999999999</v>
      </c>
      <c r="DA29" s="609"/>
      <c r="DB29" s="609"/>
      <c r="DC29" s="610"/>
      <c r="DD29" s="594">
        <v>469155</v>
      </c>
      <c r="DE29" s="607"/>
      <c r="DF29" s="607"/>
      <c r="DG29" s="607"/>
      <c r="DH29" s="607"/>
      <c r="DI29" s="607"/>
      <c r="DJ29" s="607"/>
      <c r="DK29" s="608"/>
      <c r="DL29" s="594">
        <v>469155</v>
      </c>
      <c r="DM29" s="607"/>
      <c r="DN29" s="607"/>
      <c r="DO29" s="607"/>
      <c r="DP29" s="607"/>
      <c r="DQ29" s="607"/>
      <c r="DR29" s="607"/>
      <c r="DS29" s="607"/>
      <c r="DT29" s="607"/>
      <c r="DU29" s="607"/>
      <c r="DV29" s="608"/>
      <c r="DW29" s="611">
        <v>13.5</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34470</v>
      </c>
      <c r="S30" s="589"/>
      <c r="T30" s="589"/>
      <c r="U30" s="589"/>
      <c r="V30" s="589"/>
      <c r="W30" s="589"/>
      <c r="X30" s="589"/>
      <c r="Y30" s="590"/>
      <c r="Z30" s="641">
        <v>0.7</v>
      </c>
      <c r="AA30" s="641"/>
      <c r="AB30" s="641"/>
      <c r="AC30" s="641"/>
      <c r="AD30" s="642" t="s">
        <v>111</v>
      </c>
      <c r="AE30" s="642"/>
      <c r="AF30" s="642"/>
      <c r="AG30" s="642"/>
      <c r="AH30" s="642"/>
      <c r="AI30" s="642"/>
      <c r="AJ30" s="642"/>
      <c r="AK30" s="642"/>
      <c r="AL30" s="611" t="s">
        <v>111</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98.4</v>
      </c>
      <c r="BH30" s="655"/>
      <c r="BI30" s="655"/>
      <c r="BJ30" s="655"/>
      <c r="BK30" s="655"/>
      <c r="BL30" s="655"/>
      <c r="BM30" s="656">
        <v>92.4</v>
      </c>
      <c r="BN30" s="655"/>
      <c r="BO30" s="655"/>
      <c r="BP30" s="655"/>
      <c r="BQ30" s="657"/>
      <c r="BR30" s="654">
        <v>98.4</v>
      </c>
      <c r="BS30" s="655"/>
      <c r="BT30" s="655"/>
      <c r="BU30" s="655"/>
      <c r="BV30" s="655"/>
      <c r="BW30" s="655"/>
      <c r="BX30" s="656">
        <v>91.8</v>
      </c>
      <c r="BY30" s="655"/>
      <c r="BZ30" s="655"/>
      <c r="CA30" s="655"/>
      <c r="CB30" s="657"/>
      <c r="CD30" s="660"/>
      <c r="CE30" s="661"/>
      <c r="CF30" s="625" t="s">
        <v>292</v>
      </c>
      <c r="CG30" s="622"/>
      <c r="CH30" s="622"/>
      <c r="CI30" s="622"/>
      <c r="CJ30" s="622"/>
      <c r="CK30" s="622"/>
      <c r="CL30" s="622"/>
      <c r="CM30" s="622"/>
      <c r="CN30" s="622"/>
      <c r="CO30" s="622"/>
      <c r="CP30" s="622"/>
      <c r="CQ30" s="623"/>
      <c r="CR30" s="588">
        <v>420061</v>
      </c>
      <c r="CS30" s="589"/>
      <c r="CT30" s="589"/>
      <c r="CU30" s="589"/>
      <c r="CV30" s="589"/>
      <c r="CW30" s="589"/>
      <c r="CX30" s="589"/>
      <c r="CY30" s="590"/>
      <c r="CZ30" s="591">
        <v>9.1</v>
      </c>
      <c r="DA30" s="609"/>
      <c r="DB30" s="609"/>
      <c r="DC30" s="610"/>
      <c r="DD30" s="594">
        <v>420061</v>
      </c>
      <c r="DE30" s="589"/>
      <c r="DF30" s="589"/>
      <c r="DG30" s="589"/>
      <c r="DH30" s="589"/>
      <c r="DI30" s="589"/>
      <c r="DJ30" s="589"/>
      <c r="DK30" s="590"/>
      <c r="DL30" s="594">
        <v>420061</v>
      </c>
      <c r="DM30" s="589"/>
      <c r="DN30" s="589"/>
      <c r="DO30" s="589"/>
      <c r="DP30" s="589"/>
      <c r="DQ30" s="589"/>
      <c r="DR30" s="589"/>
      <c r="DS30" s="589"/>
      <c r="DT30" s="589"/>
      <c r="DU30" s="589"/>
      <c r="DV30" s="590"/>
      <c r="DW30" s="611">
        <v>12.1</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647994</v>
      </c>
      <c r="S31" s="589"/>
      <c r="T31" s="589"/>
      <c r="U31" s="589"/>
      <c r="V31" s="589"/>
      <c r="W31" s="589"/>
      <c r="X31" s="589"/>
      <c r="Y31" s="590"/>
      <c r="Z31" s="641">
        <v>12.4</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98.2</v>
      </c>
      <c r="BH31" s="607"/>
      <c r="BI31" s="607"/>
      <c r="BJ31" s="607"/>
      <c r="BK31" s="607"/>
      <c r="BL31" s="607"/>
      <c r="BM31" s="643">
        <v>92.2</v>
      </c>
      <c r="BN31" s="653"/>
      <c r="BO31" s="653"/>
      <c r="BP31" s="653"/>
      <c r="BQ31" s="617"/>
      <c r="BR31" s="652">
        <v>98.1</v>
      </c>
      <c r="BS31" s="607"/>
      <c r="BT31" s="607"/>
      <c r="BU31" s="607"/>
      <c r="BV31" s="607"/>
      <c r="BW31" s="607"/>
      <c r="BX31" s="643">
        <v>91.7</v>
      </c>
      <c r="BY31" s="653"/>
      <c r="BZ31" s="653"/>
      <c r="CA31" s="653"/>
      <c r="CB31" s="617"/>
      <c r="CD31" s="660"/>
      <c r="CE31" s="661"/>
      <c r="CF31" s="625" t="s">
        <v>296</v>
      </c>
      <c r="CG31" s="622"/>
      <c r="CH31" s="622"/>
      <c r="CI31" s="622"/>
      <c r="CJ31" s="622"/>
      <c r="CK31" s="622"/>
      <c r="CL31" s="622"/>
      <c r="CM31" s="622"/>
      <c r="CN31" s="622"/>
      <c r="CO31" s="622"/>
      <c r="CP31" s="622"/>
      <c r="CQ31" s="623"/>
      <c r="CR31" s="588">
        <v>49094</v>
      </c>
      <c r="CS31" s="607"/>
      <c r="CT31" s="607"/>
      <c r="CU31" s="607"/>
      <c r="CV31" s="607"/>
      <c r="CW31" s="607"/>
      <c r="CX31" s="607"/>
      <c r="CY31" s="608"/>
      <c r="CZ31" s="591">
        <v>1.1000000000000001</v>
      </c>
      <c r="DA31" s="609"/>
      <c r="DB31" s="609"/>
      <c r="DC31" s="610"/>
      <c r="DD31" s="594">
        <v>49094</v>
      </c>
      <c r="DE31" s="607"/>
      <c r="DF31" s="607"/>
      <c r="DG31" s="607"/>
      <c r="DH31" s="607"/>
      <c r="DI31" s="607"/>
      <c r="DJ31" s="607"/>
      <c r="DK31" s="608"/>
      <c r="DL31" s="594">
        <v>49094</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88059</v>
      </c>
      <c r="S32" s="589"/>
      <c r="T32" s="589"/>
      <c r="U32" s="589"/>
      <c r="V32" s="589"/>
      <c r="W32" s="589"/>
      <c r="X32" s="589"/>
      <c r="Y32" s="590"/>
      <c r="Z32" s="641">
        <v>1.7</v>
      </c>
      <c r="AA32" s="641"/>
      <c r="AB32" s="641"/>
      <c r="AC32" s="641"/>
      <c r="AD32" s="642">
        <v>13170</v>
      </c>
      <c r="AE32" s="642"/>
      <c r="AF32" s="642"/>
      <c r="AG32" s="642"/>
      <c r="AH32" s="642"/>
      <c r="AI32" s="642"/>
      <c r="AJ32" s="642"/>
      <c r="AK32" s="642"/>
      <c r="AL32" s="611">
        <v>0.4</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98.6</v>
      </c>
      <c r="BH32" s="573"/>
      <c r="BI32" s="573"/>
      <c r="BJ32" s="573"/>
      <c r="BK32" s="573"/>
      <c r="BL32" s="573"/>
      <c r="BM32" s="636">
        <v>91.8</v>
      </c>
      <c r="BN32" s="573"/>
      <c r="BO32" s="573"/>
      <c r="BP32" s="573"/>
      <c r="BQ32" s="630"/>
      <c r="BR32" s="651">
        <v>98.4</v>
      </c>
      <c r="BS32" s="573"/>
      <c r="BT32" s="573"/>
      <c r="BU32" s="573"/>
      <c r="BV32" s="573"/>
      <c r="BW32" s="573"/>
      <c r="BX32" s="636">
        <v>91.1</v>
      </c>
      <c r="BY32" s="573"/>
      <c r="BZ32" s="573"/>
      <c r="CA32" s="573"/>
      <c r="CB32" s="630"/>
      <c r="CD32" s="662"/>
      <c r="CE32" s="663"/>
      <c r="CF32" s="625" t="s">
        <v>299</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100000</v>
      </c>
      <c r="S33" s="589"/>
      <c r="T33" s="589"/>
      <c r="U33" s="589"/>
      <c r="V33" s="589"/>
      <c r="W33" s="589"/>
      <c r="X33" s="589"/>
      <c r="Y33" s="590"/>
      <c r="Z33" s="641">
        <v>1.9</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2063125</v>
      </c>
      <c r="CS33" s="607"/>
      <c r="CT33" s="607"/>
      <c r="CU33" s="607"/>
      <c r="CV33" s="607"/>
      <c r="CW33" s="607"/>
      <c r="CX33" s="607"/>
      <c r="CY33" s="608"/>
      <c r="CZ33" s="591">
        <v>44.8</v>
      </c>
      <c r="DA33" s="609"/>
      <c r="DB33" s="609"/>
      <c r="DC33" s="610"/>
      <c r="DD33" s="594">
        <v>1769806</v>
      </c>
      <c r="DE33" s="607"/>
      <c r="DF33" s="607"/>
      <c r="DG33" s="607"/>
      <c r="DH33" s="607"/>
      <c r="DI33" s="607"/>
      <c r="DJ33" s="607"/>
      <c r="DK33" s="608"/>
      <c r="DL33" s="594">
        <v>1491437</v>
      </c>
      <c r="DM33" s="607"/>
      <c r="DN33" s="607"/>
      <c r="DO33" s="607"/>
      <c r="DP33" s="607"/>
      <c r="DQ33" s="607"/>
      <c r="DR33" s="607"/>
      <c r="DS33" s="607"/>
      <c r="DT33" s="607"/>
      <c r="DU33" s="607"/>
      <c r="DV33" s="608"/>
      <c r="DW33" s="611">
        <v>42.8</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521550</v>
      </c>
      <c r="CS34" s="589"/>
      <c r="CT34" s="589"/>
      <c r="CU34" s="589"/>
      <c r="CV34" s="589"/>
      <c r="CW34" s="589"/>
      <c r="CX34" s="589"/>
      <c r="CY34" s="590"/>
      <c r="CZ34" s="591">
        <v>11.3</v>
      </c>
      <c r="DA34" s="609"/>
      <c r="DB34" s="609"/>
      <c r="DC34" s="610"/>
      <c r="DD34" s="594">
        <v>394373</v>
      </c>
      <c r="DE34" s="589"/>
      <c r="DF34" s="589"/>
      <c r="DG34" s="589"/>
      <c r="DH34" s="589"/>
      <c r="DI34" s="589"/>
      <c r="DJ34" s="589"/>
      <c r="DK34" s="590"/>
      <c r="DL34" s="594">
        <v>378964</v>
      </c>
      <c r="DM34" s="589"/>
      <c r="DN34" s="589"/>
      <c r="DO34" s="589"/>
      <c r="DP34" s="589"/>
      <c r="DQ34" s="589"/>
      <c r="DR34" s="589"/>
      <c r="DS34" s="589"/>
      <c r="DT34" s="589"/>
      <c r="DU34" s="589"/>
      <c r="DV34" s="590"/>
      <c r="DW34" s="611">
        <v>10.9</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100000</v>
      </c>
      <c r="S35" s="589"/>
      <c r="T35" s="589"/>
      <c r="U35" s="589"/>
      <c r="V35" s="589"/>
      <c r="W35" s="589"/>
      <c r="X35" s="589"/>
      <c r="Y35" s="590"/>
      <c r="Z35" s="641">
        <v>1.9</v>
      </c>
      <c r="AA35" s="641"/>
      <c r="AB35" s="641"/>
      <c r="AC35" s="641"/>
      <c r="AD35" s="642" t="s">
        <v>111</v>
      </c>
      <c r="AE35" s="642"/>
      <c r="AF35" s="642"/>
      <c r="AG35" s="642"/>
      <c r="AH35" s="642"/>
      <c r="AI35" s="642"/>
      <c r="AJ35" s="642"/>
      <c r="AK35" s="642"/>
      <c r="AL35" s="611" t="s">
        <v>111</v>
      </c>
      <c r="AM35" s="643"/>
      <c r="AN35" s="643"/>
      <c r="AO35" s="644"/>
      <c r="AP35" s="186"/>
      <c r="AQ35" s="645" t="s">
        <v>307</v>
      </c>
      <c r="AR35" s="646"/>
      <c r="AS35" s="646"/>
      <c r="AT35" s="646"/>
      <c r="AU35" s="646"/>
      <c r="AV35" s="646"/>
      <c r="AW35" s="646"/>
      <c r="AX35" s="646"/>
      <c r="AY35" s="647"/>
      <c r="AZ35" s="638">
        <v>721789</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161683</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9720</v>
      </c>
      <c r="CS35" s="607"/>
      <c r="CT35" s="607"/>
      <c r="CU35" s="607"/>
      <c r="CV35" s="607"/>
      <c r="CW35" s="607"/>
      <c r="CX35" s="607"/>
      <c r="CY35" s="608"/>
      <c r="CZ35" s="591">
        <v>0.2</v>
      </c>
      <c r="DA35" s="609"/>
      <c r="DB35" s="609"/>
      <c r="DC35" s="610"/>
      <c r="DD35" s="594">
        <v>9375</v>
      </c>
      <c r="DE35" s="607"/>
      <c r="DF35" s="607"/>
      <c r="DG35" s="607"/>
      <c r="DH35" s="607"/>
      <c r="DI35" s="607"/>
      <c r="DJ35" s="607"/>
      <c r="DK35" s="608"/>
      <c r="DL35" s="594">
        <v>9375</v>
      </c>
      <c r="DM35" s="607"/>
      <c r="DN35" s="607"/>
      <c r="DO35" s="607"/>
      <c r="DP35" s="607"/>
      <c r="DQ35" s="607"/>
      <c r="DR35" s="607"/>
      <c r="DS35" s="607"/>
      <c r="DT35" s="607"/>
      <c r="DU35" s="607"/>
      <c r="DV35" s="608"/>
      <c r="DW35" s="611">
        <v>0.3</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5237097</v>
      </c>
      <c r="S36" s="629"/>
      <c r="T36" s="629"/>
      <c r="U36" s="629"/>
      <c r="V36" s="629"/>
      <c r="W36" s="629"/>
      <c r="X36" s="629"/>
      <c r="Y36" s="632"/>
      <c r="Z36" s="633">
        <v>100</v>
      </c>
      <c r="AA36" s="633"/>
      <c r="AB36" s="633"/>
      <c r="AC36" s="633"/>
      <c r="AD36" s="634">
        <v>3382380</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185181</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140045</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871299</v>
      </c>
      <c r="CS36" s="589"/>
      <c r="CT36" s="589"/>
      <c r="CU36" s="589"/>
      <c r="CV36" s="589"/>
      <c r="CW36" s="589"/>
      <c r="CX36" s="589"/>
      <c r="CY36" s="590"/>
      <c r="CZ36" s="591">
        <v>18.899999999999999</v>
      </c>
      <c r="DA36" s="609"/>
      <c r="DB36" s="609"/>
      <c r="DC36" s="610"/>
      <c r="DD36" s="594">
        <v>820210</v>
      </c>
      <c r="DE36" s="589"/>
      <c r="DF36" s="589"/>
      <c r="DG36" s="589"/>
      <c r="DH36" s="589"/>
      <c r="DI36" s="589"/>
      <c r="DJ36" s="589"/>
      <c r="DK36" s="590"/>
      <c r="DL36" s="594">
        <v>700133</v>
      </c>
      <c r="DM36" s="589"/>
      <c r="DN36" s="589"/>
      <c r="DO36" s="589"/>
      <c r="DP36" s="589"/>
      <c r="DQ36" s="589"/>
      <c r="DR36" s="589"/>
      <c r="DS36" s="589"/>
      <c r="DT36" s="589"/>
      <c r="DU36" s="589"/>
      <c r="DV36" s="590"/>
      <c r="DW36" s="611">
        <v>20.100000000000001</v>
      </c>
      <c r="DX36" s="612"/>
      <c r="DY36" s="612"/>
      <c r="DZ36" s="612"/>
      <c r="EA36" s="612"/>
      <c r="EB36" s="612"/>
      <c r="EC36" s="613"/>
    </row>
    <row r="37" spans="2:133" ht="11.25" customHeight="1">
      <c r="AQ37" s="614" t="s">
        <v>314</v>
      </c>
      <c r="AR37" s="615"/>
      <c r="AS37" s="615"/>
      <c r="AT37" s="615"/>
      <c r="AU37" s="615"/>
      <c r="AV37" s="615"/>
      <c r="AW37" s="615"/>
      <c r="AX37" s="615"/>
      <c r="AY37" s="616"/>
      <c r="AZ37" s="588">
        <v>55547</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2782</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410882</v>
      </c>
      <c r="CS37" s="607"/>
      <c r="CT37" s="607"/>
      <c r="CU37" s="607"/>
      <c r="CV37" s="607"/>
      <c r="CW37" s="607"/>
      <c r="CX37" s="607"/>
      <c r="CY37" s="608"/>
      <c r="CZ37" s="591">
        <v>8.9</v>
      </c>
      <c r="DA37" s="609"/>
      <c r="DB37" s="609"/>
      <c r="DC37" s="610"/>
      <c r="DD37" s="594">
        <v>410882</v>
      </c>
      <c r="DE37" s="607"/>
      <c r="DF37" s="607"/>
      <c r="DG37" s="607"/>
      <c r="DH37" s="607"/>
      <c r="DI37" s="607"/>
      <c r="DJ37" s="607"/>
      <c r="DK37" s="608"/>
      <c r="DL37" s="594">
        <v>366189</v>
      </c>
      <c r="DM37" s="607"/>
      <c r="DN37" s="607"/>
      <c r="DO37" s="607"/>
      <c r="DP37" s="607"/>
      <c r="DQ37" s="607"/>
      <c r="DR37" s="607"/>
      <c r="DS37" s="607"/>
      <c r="DT37" s="607"/>
      <c r="DU37" s="607"/>
      <c r="DV37" s="608"/>
      <c r="DW37" s="611">
        <v>10.5</v>
      </c>
      <c r="DX37" s="612"/>
      <c r="DY37" s="612"/>
      <c r="DZ37" s="612"/>
      <c r="EA37" s="612"/>
      <c r="EB37" s="612"/>
      <c r="EC37" s="613"/>
    </row>
    <row r="38" spans="2:133" ht="11.25" customHeight="1">
      <c r="AQ38" s="614" t="s">
        <v>317</v>
      </c>
      <c r="AR38" s="615"/>
      <c r="AS38" s="615"/>
      <c r="AT38" s="615"/>
      <c r="AU38" s="615"/>
      <c r="AV38" s="615"/>
      <c r="AW38" s="615"/>
      <c r="AX38" s="615"/>
      <c r="AY38" s="616"/>
      <c r="AZ38" s="588">
        <v>3750</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5297</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481061</v>
      </c>
      <c r="CS38" s="589"/>
      <c r="CT38" s="589"/>
      <c r="CU38" s="589"/>
      <c r="CV38" s="589"/>
      <c r="CW38" s="589"/>
      <c r="CX38" s="589"/>
      <c r="CY38" s="590"/>
      <c r="CZ38" s="591">
        <v>10.5</v>
      </c>
      <c r="DA38" s="609"/>
      <c r="DB38" s="609"/>
      <c r="DC38" s="610"/>
      <c r="DD38" s="594">
        <v>404324</v>
      </c>
      <c r="DE38" s="589"/>
      <c r="DF38" s="589"/>
      <c r="DG38" s="589"/>
      <c r="DH38" s="589"/>
      <c r="DI38" s="589"/>
      <c r="DJ38" s="589"/>
      <c r="DK38" s="590"/>
      <c r="DL38" s="594">
        <v>392164</v>
      </c>
      <c r="DM38" s="589"/>
      <c r="DN38" s="589"/>
      <c r="DO38" s="589"/>
      <c r="DP38" s="589"/>
      <c r="DQ38" s="589"/>
      <c r="DR38" s="589"/>
      <c r="DS38" s="589"/>
      <c r="DT38" s="589"/>
      <c r="DU38" s="589"/>
      <c r="DV38" s="590"/>
      <c r="DW38" s="611">
        <v>11.3</v>
      </c>
      <c r="DX38" s="612"/>
      <c r="DY38" s="612"/>
      <c r="DZ38" s="612"/>
      <c r="EA38" s="612"/>
      <c r="EB38" s="612"/>
      <c r="EC38" s="613"/>
    </row>
    <row r="39" spans="2:133" ht="11.25" customHeight="1">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104</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102971</v>
      </c>
      <c r="CS39" s="607"/>
      <c r="CT39" s="607"/>
      <c r="CU39" s="607"/>
      <c r="CV39" s="607"/>
      <c r="CW39" s="607"/>
      <c r="CX39" s="607"/>
      <c r="CY39" s="608"/>
      <c r="CZ39" s="591">
        <v>2.2000000000000002</v>
      </c>
      <c r="DA39" s="609"/>
      <c r="DB39" s="609"/>
      <c r="DC39" s="610"/>
      <c r="DD39" s="594">
        <v>100000</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131994</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89</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76524</v>
      </c>
      <c r="CS40" s="589"/>
      <c r="CT40" s="589"/>
      <c r="CU40" s="589"/>
      <c r="CV40" s="589"/>
      <c r="CW40" s="589"/>
      <c r="CX40" s="589"/>
      <c r="CY40" s="590"/>
      <c r="CZ40" s="591">
        <v>1.7</v>
      </c>
      <c r="DA40" s="609"/>
      <c r="DB40" s="609"/>
      <c r="DC40" s="610"/>
      <c r="DD40" s="594">
        <v>41524</v>
      </c>
      <c r="DE40" s="589"/>
      <c r="DF40" s="589"/>
      <c r="DG40" s="589"/>
      <c r="DH40" s="589"/>
      <c r="DI40" s="589"/>
      <c r="DJ40" s="589"/>
      <c r="DK40" s="590"/>
      <c r="DL40" s="594">
        <v>10801</v>
      </c>
      <c r="DM40" s="589"/>
      <c r="DN40" s="589"/>
      <c r="DO40" s="589"/>
      <c r="DP40" s="589"/>
      <c r="DQ40" s="589"/>
      <c r="DR40" s="589"/>
      <c r="DS40" s="589"/>
      <c r="DT40" s="589"/>
      <c r="DU40" s="589"/>
      <c r="DV40" s="590"/>
      <c r="DW40" s="611">
        <v>0.3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345317</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238</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533284</v>
      </c>
      <c r="CS42" s="589"/>
      <c r="CT42" s="589"/>
      <c r="CU42" s="589"/>
      <c r="CV42" s="589"/>
      <c r="CW42" s="589"/>
      <c r="CX42" s="589"/>
      <c r="CY42" s="590"/>
      <c r="CZ42" s="591">
        <v>11.6</v>
      </c>
      <c r="DA42" s="592"/>
      <c r="DB42" s="592"/>
      <c r="DC42" s="593"/>
      <c r="DD42" s="594">
        <v>454993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88300</v>
      </c>
      <c r="CS43" s="607"/>
      <c r="CT43" s="607"/>
      <c r="CU43" s="607"/>
      <c r="CV43" s="607"/>
      <c r="CW43" s="607"/>
      <c r="CX43" s="607"/>
      <c r="CY43" s="608"/>
      <c r="CZ43" s="591">
        <v>1.9</v>
      </c>
      <c r="DA43" s="609"/>
      <c r="DB43" s="609"/>
      <c r="DC43" s="610"/>
      <c r="DD43" s="594">
        <v>88300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533268</v>
      </c>
      <c r="CS44" s="589"/>
      <c r="CT44" s="589"/>
      <c r="CU44" s="589"/>
      <c r="CV44" s="589"/>
      <c r="CW44" s="589"/>
      <c r="CX44" s="589"/>
      <c r="CY44" s="590"/>
      <c r="CZ44" s="591">
        <v>11.6</v>
      </c>
      <c r="DA44" s="592"/>
      <c r="DB44" s="592"/>
      <c r="DC44" s="593"/>
      <c r="DD44" s="594">
        <v>454977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141208</v>
      </c>
      <c r="CS45" s="607"/>
      <c r="CT45" s="607"/>
      <c r="CU45" s="607"/>
      <c r="CV45" s="607"/>
      <c r="CW45" s="607"/>
      <c r="CX45" s="607"/>
      <c r="CY45" s="608"/>
      <c r="CZ45" s="591">
        <v>3.1</v>
      </c>
      <c r="DA45" s="609"/>
      <c r="DB45" s="609"/>
      <c r="DC45" s="610"/>
      <c r="DD45" s="594">
        <v>86567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358175</v>
      </c>
      <c r="CS46" s="589"/>
      <c r="CT46" s="589"/>
      <c r="CU46" s="589"/>
      <c r="CV46" s="589"/>
      <c r="CW46" s="589"/>
      <c r="CX46" s="589"/>
      <c r="CY46" s="590"/>
      <c r="CZ46" s="591">
        <v>7.8</v>
      </c>
      <c r="DA46" s="592"/>
      <c r="DB46" s="592"/>
      <c r="DC46" s="593"/>
      <c r="DD46" s="594">
        <v>334525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16</v>
      </c>
      <c r="CS47" s="607"/>
      <c r="CT47" s="607"/>
      <c r="CU47" s="607"/>
      <c r="CV47" s="607"/>
      <c r="CW47" s="607"/>
      <c r="CX47" s="607"/>
      <c r="CY47" s="608"/>
      <c r="CZ47" s="591">
        <v>0</v>
      </c>
      <c r="DA47" s="609"/>
      <c r="DB47" s="609"/>
      <c r="DC47" s="610"/>
      <c r="DD47" s="594">
        <v>16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ht="10.8">
      <c r="CD48" s="605"/>
      <c r="CE48" s="606"/>
      <c r="CF48" s="585" t="s">
        <v>341</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4601826</v>
      </c>
      <c r="CS49" s="573"/>
      <c r="CT49" s="573"/>
      <c r="CU49" s="573"/>
      <c r="CV49" s="573"/>
      <c r="CW49" s="573"/>
      <c r="CX49" s="573"/>
      <c r="CY49" s="574"/>
      <c r="CZ49" s="575">
        <v>100</v>
      </c>
      <c r="DA49" s="576"/>
      <c r="DB49" s="576"/>
      <c r="DC49" s="577"/>
      <c r="DD49" s="578">
        <v>3719577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t="10.8" hidden="1"/>
    <row r="51" spans="82:133" ht="10.8"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5314</v>
      </c>
      <c r="R7" s="1101"/>
      <c r="S7" s="1101"/>
      <c r="T7" s="1101"/>
      <c r="U7" s="1101"/>
      <c r="V7" s="1101">
        <v>4679</v>
      </c>
      <c r="W7" s="1101"/>
      <c r="X7" s="1101"/>
      <c r="Y7" s="1101"/>
      <c r="Z7" s="1101"/>
      <c r="AA7" s="1101">
        <v>635</v>
      </c>
      <c r="AB7" s="1101"/>
      <c r="AC7" s="1101"/>
      <c r="AD7" s="1101"/>
      <c r="AE7" s="1102"/>
      <c r="AF7" s="1103">
        <v>580</v>
      </c>
      <c r="AG7" s="1104"/>
      <c r="AH7" s="1104"/>
      <c r="AI7" s="1104"/>
      <c r="AJ7" s="1105"/>
      <c r="AK7" s="1087">
        <v>29</v>
      </c>
      <c r="AL7" s="1088"/>
      <c r="AM7" s="1088"/>
      <c r="AN7" s="1088"/>
      <c r="AO7" s="1088"/>
      <c r="AP7" s="1088">
        <v>3684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5314</v>
      </c>
      <c r="R23" s="1065"/>
      <c r="S23" s="1065"/>
      <c r="T23" s="1065"/>
      <c r="U23" s="1065"/>
      <c r="V23" s="1065">
        <v>4679</v>
      </c>
      <c r="W23" s="1065"/>
      <c r="X23" s="1065"/>
      <c r="Y23" s="1065"/>
      <c r="Z23" s="1065"/>
      <c r="AA23" s="1065">
        <v>635</v>
      </c>
      <c r="AB23" s="1065"/>
      <c r="AC23" s="1065"/>
      <c r="AD23" s="1065"/>
      <c r="AE23" s="1066"/>
      <c r="AF23" s="1067">
        <v>580</v>
      </c>
      <c r="AG23" s="1065"/>
      <c r="AH23" s="1065"/>
      <c r="AI23" s="1065"/>
      <c r="AJ23" s="1068"/>
      <c r="AK23" s="1069"/>
      <c r="AL23" s="1070"/>
      <c r="AM23" s="1070"/>
      <c r="AN23" s="1070"/>
      <c r="AO23" s="1070"/>
      <c r="AP23" s="1065">
        <v>3684</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2259</v>
      </c>
      <c r="R28" s="1050"/>
      <c r="S28" s="1050"/>
      <c r="T28" s="1050"/>
      <c r="U28" s="1050"/>
      <c r="V28" s="1050">
        <v>2097</v>
      </c>
      <c r="W28" s="1050"/>
      <c r="X28" s="1050"/>
      <c r="Y28" s="1050"/>
      <c r="Z28" s="1050"/>
      <c r="AA28" s="1050">
        <v>162</v>
      </c>
      <c r="AB28" s="1050"/>
      <c r="AC28" s="1050"/>
      <c r="AD28" s="1050"/>
      <c r="AE28" s="1051"/>
      <c r="AF28" s="1052">
        <v>162</v>
      </c>
      <c r="AG28" s="1050"/>
      <c r="AH28" s="1050"/>
      <c r="AI28" s="1050"/>
      <c r="AJ28" s="1053"/>
      <c r="AK28" s="1054">
        <v>202</v>
      </c>
      <c r="AL28" s="1042"/>
      <c r="AM28" s="1042"/>
      <c r="AN28" s="1042"/>
      <c r="AO28" s="1042"/>
      <c r="AP28" s="1042" t="s">
        <v>542</v>
      </c>
      <c r="AQ28" s="1042"/>
      <c r="AR28" s="1042"/>
      <c r="AS28" s="1042"/>
      <c r="AT28" s="1042"/>
      <c r="AU28" s="1042" t="s">
        <v>542</v>
      </c>
      <c r="AV28" s="1042"/>
      <c r="AW28" s="1042"/>
      <c r="AX28" s="1042"/>
      <c r="AY28" s="1042"/>
      <c r="AZ28" s="1043" t="s">
        <v>542</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380</v>
      </c>
      <c r="C29" s="1034"/>
      <c r="D29" s="1034"/>
      <c r="E29" s="1034"/>
      <c r="F29" s="1034"/>
      <c r="G29" s="1034"/>
      <c r="H29" s="1034"/>
      <c r="I29" s="1034"/>
      <c r="J29" s="1034"/>
      <c r="K29" s="1034"/>
      <c r="L29" s="1034"/>
      <c r="M29" s="1034"/>
      <c r="N29" s="1034"/>
      <c r="O29" s="1034"/>
      <c r="P29" s="1035"/>
      <c r="Q29" s="1039">
        <v>117</v>
      </c>
      <c r="R29" s="1040"/>
      <c r="S29" s="1040"/>
      <c r="T29" s="1040"/>
      <c r="U29" s="1040"/>
      <c r="V29" s="1040">
        <v>116</v>
      </c>
      <c r="W29" s="1040"/>
      <c r="X29" s="1040"/>
      <c r="Y29" s="1040"/>
      <c r="Z29" s="1040"/>
      <c r="AA29" s="1040">
        <v>1</v>
      </c>
      <c r="AB29" s="1040"/>
      <c r="AC29" s="1040"/>
      <c r="AD29" s="1040"/>
      <c r="AE29" s="1041"/>
      <c r="AF29" s="1015">
        <v>1</v>
      </c>
      <c r="AG29" s="1016"/>
      <c r="AH29" s="1016"/>
      <c r="AI29" s="1016"/>
      <c r="AJ29" s="1017"/>
      <c r="AK29" s="976">
        <v>38</v>
      </c>
      <c r="AL29" s="967"/>
      <c r="AM29" s="967"/>
      <c r="AN29" s="967"/>
      <c r="AO29" s="967"/>
      <c r="AP29" s="967" t="s">
        <v>542</v>
      </c>
      <c r="AQ29" s="967"/>
      <c r="AR29" s="967"/>
      <c r="AS29" s="967"/>
      <c r="AT29" s="967"/>
      <c r="AU29" s="967" t="s">
        <v>542</v>
      </c>
      <c r="AV29" s="967"/>
      <c r="AW29" s="967"/>
      <c r="AX29" s="967"/>
      <c r="AY29" s="967"/>
      <c r="AZ29" s="1038" t="s">
        <v>542</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381</v>
      </c>
      <c r="C30" s="1034"/>
      <c r="D30" s="1034"/>
      <c r="E30" s="1034"/>
      <c r="F30" s="1034"/>
      <c r="G30" s="1034"/>
      <c r="H30" s="1034"/>
      <c r="I30" s="1034"/>
      <c r="J30" s="1034"/>
      <c r="K30" s="1034"/>
      <c r="L30" s="1034"/>
      <c r="M30" s="1034"/>
      <c r="N30" s="1034"/>
      <c r="O30" s="1034"/>
      <c r="P30" s="1035"/>
      <c r="Q30" s="1039">
        <v>34</v>
      </c>
      <c r="R30" s="1040"/>
      <c r="S30" s="1040"/>
      <c r="T30" s="1040"/>
      <c r="U30" s="1040"/>
      <c r="V30" s="1040">
        <v>17</v>
      </c>
      <c r="W30" s="1040"/>
      <c r="X30" s="1040"/>
      <c r="Y30" s="1040"/>
      <c r="Z30" s="1040"/>
      <c r="AA30" s="1040">
        <v>17</v>
      </c>
      <c r="AB30" s="1040"/>
      <c r="AC30" s="1040"/>
      <c r="AD30" s="1040"/>
      <c r="AE30" s="1041"/>
      <c r="AF30" s="1015">
        <v>17</v>
      </c>
      <c r="AG30" s="1016"/>
      <c r="AH30" s="1016"/>
      <c r="AI30" s="1016"/>
      <c r="AJ30" s="1017"/>
      <c r="AK30" s="976">
        <v>4</v>
      </c>
      <c r="AL30" s="967"/>
      <c r="AM30" s="967"/>
      <c r="AN30" s="967"/>
      <c r="AO30" s="967"/>
      <c r="AP30" s="967" t="s">
        <v>542</v>
      </c>
      <c r="AQ30" s="967"/>
      <c r="AR30" s="967"/>
      <c r="AS30" s="967"/>
      <c r="AT30" s="967"/>
      <c r="AU30" s="967" t="s">
        <v>543</v>
      </c>
      <c r="AV30" s="967"/>
      <c r="AW30" s="967"/>
      <c r="AX30" s="967"/>
      <c r="AY30" s="967"/>
      <c r="AZ30" s="1038" t="s">
        <v>542</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382</v>
      </c>
      <c r="C31" s="1034"/>
      <c r="D31" s="1034"/>
      <c r="E31" s="1034"/>
      <c r="F31" s="1034"/>
      <c r="G31" s="1034"/>
      <c r="H31" s="1034"/>
      <c r="I31" s="1034"/>
      <c r="J31" s="1034"/>
      <c r="K31" s="1034"/>
      <c r="L31" s="1034"/>
      <c r="M31" s="1034"/>
      <c r="N31" s="1034"/>
      <c r="O31" s="1034"/>
      <c r="P31" s="1035"/>
      <c r="Q31" s="1039">
        <v>1205</v>
      </c>
      <c r="R31" s="1040"/>
      <c r="S31" s="1040"/>
      <c r="T31" s="1040"/>
      <c r="U31" s="1040"/>
      <c r="V31" s="1040">
        <v>1156</v>
      </c>
      <c r="W31" s="1040"/>
      <c r="X31" s="1040"/>
      <c r="Y31" s="1040"/>
      <c r="Z31" s="1040"/>
      <c r="AA31" s="1040">
        <v>49</v>
      </c>
      <c r="AB31" s="1040"/>
      <c r="AC31" s="1040"/>
      <c r="AD31" s="1040"/>
      <c r="AE31" s="1041"/>
      <c r="AF31" s="1015">
        <v>49</v>
      </c>
      <c r="AG31" s="1016"/>
      <c r="AH31" s="1016"/>
      <c r="AI31" s="1016"/>
      <c r="AJ31" s="1017"/>
      <c r="AK31" s="976">
        <v>181</v>
      </c>
      <c r="AL31" s="967"/>
      <c r="AM31" s="967"/>
      <c r="AN31" s="967"/>
      <c r="AO31" s="967"/>
      <c r="AP31" s="967" t="s">
        <v>542</v>
      </c>
      <c r="AQ31" s="967"/>
      <c r="AR31" s="967"/>
      <c r="AS31" s="967"/>
      <c r="AT31" s="967"/>
      <c r="AU31" s="967" t="s">
        <v>542</v>
      </c>
      <c r="AV31" s="967"/>
      <c r="AW31" s="967"/>
      <c r="AX31" s="967"/>
      <c r="AY31" s="967"/>
      <c r="AZ31" s="1038" t="s">
        <v>542</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383</v>
      </c>
      <c r="C32" s="1034"/>
      <c r="D32" s="1034"/>
      <c r="E32" s="1034"/>
      <c r="F32" s="1034"/>
      <c r="G32" s="1034"/>
      <c r="H32" s="1034"/>
      <c r="I32" s="1034"/>
      <c r="J32" s="1034"/>
      <c r="K32" s="1034"/>
      <c r="L32" s="1034"/>
      <c r="M32" s="1034"/>
      <c r="N32" s="1034"/>
      <c r="O32" s="1034"/>
      <c r="P32" s="1035"/>
      <c r="Q32" s="1039">
        <v>463</v>
      </c>
      <c r="R32" s="1040"/>
      <c r="S32" s="1040"/>
      <c r="T32" s="1040"/>
      <c r="U32" s="1040"/>
      <c r="V32" s="1040">
        <v>26</v>
      </c>
      <c r="W32" s="1040"/>
      <c r="X32" s="1040"/>
      <c r="Y32" s="1040"/>
      <c r="Z32" s="1040"/>
      <c r="AA32" s="1040">
        <v>437</v>
      </c>
      <c r="AB32" s="1040"/>
      <c r="AC32" s="1040"/>
      <c r="AD32" s="1040"/>
      <c r="AE32" s="1041"/>
      <c r="AF32" s="1015">
        <v>437</v>
      </c>
      <c r="AG32" s="1016"/>
      <c r="AH32" s="1016"/>
      <c r="AI32" s="1016"/>
      <c r="AJ32" s="1017"/>
      <c r="AK32" s="976">
        <v>50</v>
      </c>
      <c r="AL32" s="967"/>
      <c r="AM32" s="967"/>
      <c r="AN32" s="967"/>
      <c r="AO32" s="967"/>
      <c r="AP32" s="967">
        <v>126</v>
      </c>
      <c r="AQ32" s="967"/>
      <c r="AR32" s="967"/>
      <c r="AS32" s="967"/>
      <c r="AT32" s="967"/>
      <c r="AU32" s="967">
        <v>22</v>
      </c>
      <c r="AV32" s="967"/>
      <c r="AW32" s="967"/>
      <c r="AX32" s="967"/>
      <c r="AY32" s="967"/>
      <c r="AZ32" s="1038" t="s">
        <v>544</v>
      </c>
      <c r="BA32" s="1038"/>
      <c r="BB32" s="1038"/>
      <c r="BC32" s="1038"/>
      <c r="BD32" s="1038"/>
      <c r="BE32" s="1028" t="s">
        <v>384</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385</v>
      </c>
      <c r="C33" s="1034"/>
      <c r="D33" s="1034"/>
      <c r="E33" s="1034"/>
      <c r="F33" s="1034"/>
      <c r="G33" s="1034"/>
      <c r="H33" s="1034"/>
      <c r="I33" s="1034"/>
      <c r="J33" s="1034"/>
      <c r="K33" s="1034"/>
      <c r="L33" s="1034"/>
      <c r="M33" s="1034"/>
      <c r="N33" s="1034"/>
      <c r="O33" s="1034"/>
      <c r="P33" s="1035"/>
      <c r="Q33" s="1039">
        <v>457</v>
      </c>
      <c r="R33" s="1040"/>
      <c r="S33" s="1040"/>
      <c r="T33" s="1040"/>
      <c r="U33" s="1040"/>
      <c r="V33" s="1040">
        <v>141</v>
      </c>
      <c r="W33" s="1040"/>
      <c r="X33" s="1040"/>
      <c r="Y33" s="1040"/>
      <c r="Z33" s="1040"/>
      <c r="AA33" s="1040">
        <v>316</v>
      </c>
      <c r="AB33" s="1040"/>
      <c r="AC33" s="1040"/>
      <c r="AD33" s="1040"/>
      <c r="AE33" s="1041"/>
      <c r="AF33" s="1015">
        <v>316</v>
      </c>
      <c r="AG33" s="1016"/>
      <c r="AH33" s="1016"/>
      <c r="AI33" s="1016"/>
      <c r="AJ33" s="1017"/>
      <c r="AK33" s="976">
        <v>79</v>
      </c>
      <c r="AL33" s="967"/>
      <c r="AM33" s="967"/>
      <c r="AN33" s="967"/>
      <c r="AO33" s="967"/>
      <c r="AP33" s="967">
        <v>845</v>
      </c>
      <c r="AQ33" s="967"/>
      <c r="AR33" s="967"/>
      <c r="AS33" s="967"/>
      <c r="AT33" s="967"/>
      <c r="AU33" s="967">
        <v>516</v>
      </c>
      <c r="AV33" s="967"/>
      <c r="AW33" s="967"/>
      <c r="AX33" s="967"/>
      <c r="AY33" s="967"/>
      <c r="AZ33" s="1038" t="s">
        <v>542</v>
      </c>
      <c r="BA33" s="1038"/>
      <c r="BB33" s="1038"/>
      <c r="BC33" s="1038"/>
      <c r="BD33" s="1038"/>
      <c r="BE33" s="1028" t="s">
        <v>384</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386</v>
      </c>
      <c r="C34" s="1034"/>
      <c r="D34" s="1034"/>
      <c r="E34" s="1034"/>
      <c r="F34" s="1034"/>
      <c r="G34" s="1034"/>
      <c r="H34" s="1034"/>
      <c r="I34" s="1034"/>
      <c r="J34" s="1034"/>
      <c r="K34" s="1034"/>
      <c r="L34" s="1034"/>
      <c r="M34" s="1034"/>
      <c r="N34" s="1034"/>
      <c r="O34" s="1034"/>
      <c r="P34" s="1035"/>
      <c r="Q34" s="1039">
        <v>116</v>
      </c>
      <c r="R34" s="1040"/>
      <c r="S34" s="1040"/>
      <c r="T34" s="1040"/>
      <c r="U34" s="1040"/>
      <c r="V34" s="1040">
        <v>111</v>
      </c>
      <c r="W34" s="1040"/>
      <c r="X34" s="1040"/>
      <c r="Y34" s="1040"/>
      <c r="Z34" s="1040"/>
      <c r="AA34" s="1040">
        <v>5</v>
      </c>
      <c r="AB34" s="1040"/>
      <c r="AC34" s="1040"/>
      <c r="AD34" s="1040"/>
      <c r="AE34" s="1041"/>
      <c r="AF34" s="1015">
        <v>5</v>
      </c>
      <c r="AG34" s="1016"/>
      <c r="AH34" s="1016"/>
      <c r="AI34" s="1016"/>
      <c r="AJ34" s="1017"/>
      <c r="AK34" s="976" t="s">
        <v>542</v>
      </c>
      <c r="AL34" s="967"/>
      <c r="AM34" s="967"/>
      <c r="AN34" s="967"/>
      <c r="AO34" s="967"/>
      <c r="AP34" s="967" t="s">
        <v>542</v>
      </c>
      <c r="AQ34" s="967"/>
      <c r="AR34" s="967"/>
      <c r="AS34" s="967"/>
      <c r="AT34" s="967"/>
      <c r="AU34" s="967" t="s">
        <v>542</v>
      </c>
      <c r="AV34" s="967"/>
      <c r="AW34" s="967"/>
      <c r="AX34" s="967"/>
      <c r="AY34" s="967"/>
      <c r="AZ34" s="1038" t="s">
        <v>542</v>
      </c>
      <c r="BA34" s="1038"/>
      <c r="BB34" s="1038"/>
      <c r="BC34" s="1038"/>
      <c r="BD34" s="1038"/>
      <c r="BE34" s="1028" t="s">
        <v>387</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987</v>
      </c>
      <c r="AG63" s="955"/>
      <c r="AH63" s="955"/>
      <c r="AI63" s="955"/>
      <c r="AJ63" s="1026"/>
      <c r="AK63" s="1027"/>
      <c r="AL63" s="959"/>
      <c r="AM63" s="959"/>
      <c r="AN63" s="959"/>
      <c r="AO63" s="959"/>
      <c r="AP63" s="955">
        <v>971</v>
      </c>
      <c r="AQ63" s="955"/>
      <c r="AR63" s="955"/>
      <c r="AS63" s="955"/>
      <c r="AT63" s="955"/>
      <c r="AU63" s="955">
        <v>538</v>
      </c>
      <c r="AV63" s="955"/>
      <c r="AW63" s="955"/>
      <c r="AX63" s="955"/>
      <c r="AY63" s="955"/>
      <c r="AZ63" s="1021"/>
      <c r="BA63" s="1021"/>
      <c r="BB63" s="1021"/>
      <c r="BC63" s="1021"/>
      <c r="BD63" s="1021"/>
      <c r="BE63" s="956"/>
      <c r="BF63" s="956"/>
      <c r="BG63" s="956"/>
      <c r="BH63" s="956"/>
      <c r="BI63" s="957"/>
      <c r="BJ63" s="1022" t="s">
        <v>390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393</v>
      </c>
      <c r="R66" s="998"/>
      <c r="S66" s="998"/>
      <c r="T66" s="998"/>
      <c r="U66" s="999"/>
      <c r="V66" s="997" t="s">
        <v>394</v>
      </c>
      <c r="W66" s="998"/>
      <c r="X66" s="998"/>
      <c r="Y66" s="998"/>
      <c r="Z66" s="999"/>
      <c r="AA66" s="997" t="s">
        <v>395</v>
      </c>
      <c r="AB66" s="998"/>
      <c r="AC66" s="998"/>
      <c r="AD66" s="998"/>
      <c r="AE66" s="999"/>
      <c r="AF66" s="1003" t="s">
        <v>396</v>
      </c>
      <c r="AG66" s="1004"/>
      <c r="AH66" s="1004"/>
      <c r="AI66" s="1004"/>
      <c r="AJ66" s="1005"/>
      <c r="AK66" s="997" t="s">
        <v>397</v>
      </c>
      <c r="AL66" s="992"/>
      <c r="AM66" s="992"/>
      <c r="AN66" s="992"/>
      <c r="AO66" s="993"/>
      <c r="AP66" s="997" t="s">
        <v>398</v>
      </c>
      <c r="AQ66" s="998"/>
      <c r="AR66" s="998"/>
      <c r="AS66" s="998"/>
      <c r="AT66" s="999"/>
      <c r="AU66" s="997" t="s">
        <v>399</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545</v>
      </c>
      <c r="C68" s="982" t="s">
        <v>545</v>
      </c>
      <c r="D68" s="982" t="s">
        <v>545</v>
      </c>
      <c r="E68" s="982" t="s">
        <v>545</v>
      </c>
      <c r="F68" s="982" t="s">
        <v>545</v>
      </c>
      <c r="G68" s="982" t="s">
        <v>545</v>
      </c>
      <c r="H68" s="982" t="s">
        <v>545</v>
      </c>
      <c r="I68" s="982" t="s">
        <v>545</v>
      </c>
      <c r="J68" s="982" t="s">
        <v>545</v>
      </c>
      <c r="K68" s="982" t="s">
        <v>545</v>
      </c>
      <c r="L68" s="982" t="s">
        <v>545</v>
      </c>
      <c r="M68" s="982" t="s">
        <v>545</v>
      </c>
      <c r="N68" s="982" t="s">
        <v>545</v>
      </c>
      <c r="O68" s="982" t="s">
        <v>545</v>
      </c>
      <c r="P68" s="983" t="s">
        <v>545</v>
      </c>
      <c r="Q68" s="984">
        <v>27388</v>
      </c>
      <c r="R68" s="978"/>
      <c r="S68" s="978"/>
      <c r="T68" s="978"/>
      <c r="U68" s="978"/>
      <c r="V68" s="978">
        <v>26658</v>
      </c>
      <c r="W68" s="978"/>
      <c r="X68" s="978"/>
      <c r="Y68" s="978"/>
      <c r="Z68" s="978"/>
      <c r="AA68" s="978">
        <v>730</v>
      </c>
      <c r="AB68" s="978"/>
      <c r="AC68" s="978"/>
      <c r="AD68" s="978"/>
      <c r="AE68" s="978"/>
      <c r="AF68" s="978">
        <v>730</v>
      </c>
      <c r="AG68" s="978"/>
      <c r="AH68" s="978"/>
      <c r="AI68" s="978"/>
      <c r="AJ68" s="978"/>
      <c r="AK68" s="978">
        <v>3640</v>
      </c>
      <c r="AL68" s="978"/>
      <c r="AM68" s="978"/>
      <c r="AN68" s="978"/>
      <c r="AO68" s="978"/>
      <c r="AP68" s="978" t="s">
        <v>554</v>
      </c>
      <c r="AQ68" s="978"/>
      <c r="AR68" s="978"/>
      <c r="AS68" s="978"/>
      <c r="AT68" s="978"/>
      <c r="AU68" s="978" t="s">
        <v>554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546</v>
      </c>
      <c r="C69" s="971" t="s">
        <v>546</v>
      </c>
      <c r="D69" s="971" t="s">
        <v>546</v>
      </c>
      <c r="E69" s="971" t="s">
        <v>546</v>
      </c>
      <c r="F69" s="971" t="s">
        <v>546</v>
      </c>
      <c r="G69" s="971" t="s">
        <v>546</v>
      </c>
      <c r="H69" s="971" t="s">
        <v>546</v>
      </c>
      <c r="I69" s="971" t="s">
        <v>546</v>
      </c>
      <c r="J69" s="971" t="s">
        <v>546</v>
      </c>
      <c r="K69" s="971" t="s">
        <v>546</v>
      </c>
      <c r="L69" s="971" t="s">
        <v>546</v>
      </c>
      <c r="M69" s="971" t="s">
        <v>546</v>
      </c>
      <c r="N69" s="971" t="s">
        <v>546</v>
      </c>
      <c r="O69" s="971" t="s">
        <v>546</v>
      </c>
      <c r="P69" s="972" t="s">
        <v>546</v>
      </c>
      <c r="Q69" s="973">
        <v>170</v>
      </c>
      <c r="R69" s="967"/>
      <c r="S69" s="967"/>
      <c r="T69" s="967"/>
      <c r="U69" s="967"/>
      <c r="V69" s="967">
        <v>118</v>
      </c>
      <c r="W69" s="967"/>
      <c r="X69" s="967"/>
      <c r="Y69" s="967"/>
      <c r="Z69" s="967"/>
      <c r="AA69" s="967">
        <v>52</v>
      </c>
      <c r="AB69" s="967"/>
      <c r="AC69" s="967"/>
      <c r="AD69" s="967"/>
      <c r="AE69" s="967"/>
      <c r="AF69" s="967">
        <v>52</v>
      </c>
      <c r="AG69" s="967"/>
      <c r="AH69" s="967"/>
      <c r="AI69" s="967"/>
      <c r="AJ69" s="967"/>
      <c r="AK69" s="967" t="s">
        <v>554</v>
      </c>
      <c r="AL69" s="967"/>
      <c r="AM69" s="967"/>
      <c r="AN69" s="967"/>
      <c r="AO69" s="967"/>
      <c r="AP69" s="967" t="s">
        <v>554</v>
      </c>
      <c r="AQ69" s="967"/>
      <c r="AR69" s="967"/>
      <c r="AS69" s="967"/>
      <c r="AT69" s="967"/>
      <c r="AU69" s="967" t="s">
        <v>554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547</v>
      </c>
      <c r="C70" s="971" t="s">
        <v>547</v>
      </c>
      <c r="D70" s="971" t="s">
        <v>547</v>
      </c>
      <c r="E70" s="971" t="s">
        <v>547</v>
      </c>
      <c r="F70" s="971" t="s">
        <v>547</v>
      </c>
      <c r="G70" s="971" t="s">
        <v>547</v>
      </c>
      <c r="H70" s="971" t="s">
        <v>547</v>
      </c>
      <c r="I70" s="971" t="s">
        <v>547</v>
      </c>
      <c r="J70" s="971" t="s">
        <v>547</v>
      </c>
      <c r="K70" s="971" t="s">
        <v>547</v>
      </c>
      <c r="L70" s="971" t="s">
        <v>547</v>
      </c>
      <c r="M70" s="971" t="s">
        <v>547</v>
      </c>
      <c r="N70" s="971" t="s">
        <v>547</v>
      </c>
      <c r="O70" s="971" t="s">
        <v>547</v>
      </c>
      <c r="P70" s="972" t="s">
        <v>547</v>
      </c>
      <c r="Q70" s="973">
        <v>109</v>
      </c>
      <c r="R70" s="967"/>
      <c r="S70" s="967"/>
      <c r="T70" s="967"/>
      <c r="U70" s="967"/>
      <c r="V70" s="967">
        <v>101</v>
      </c>
      <c r="W70" s="967"/>
      <c r="X70" s="967"/>
      <c r="Y70" s="967"/>
      <c r="Z70" s="967"/>
      <c r="AA70" s="967">
        <v>8</v>
      </c>
      <c r="AB70" s="967"/>
      <c r="AC70" s="967"/>
      <c r="AD70" s="967"/>
      <c r="AE70" s="967"/>
      <c r="AF70" s="967">
        <v>8</v>
      </c>
      <c r="AG70" s="967"/>
      <c r="AH70" s="967"/>
      <c r="AI70" s="967"/>
      <c r="AJ70" s="967"/>
      <c r="AK70" s="967">
        <v>2</v>
      </c>
      <c r="AL70" s="967"/>
      <c r="AM70" s="967"/>
      <c r="AN70" s="967"/>
      <c r="AO70" s="967"/>
      <c r="AP70" s="967" t="s">
        <v>554</v>
      </c>
      <c r="AQ70" s="967"/>
      <c r="AR70" s="967"/>
      <c r="AS70" s="967"/>
      <c r="AT70" s="967"/>
      <c r="AU70" s="967" t="s">
        <v>554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548</v>
      </c>
      <c r="C71" s="971" t="s">
        <v>548</v>
      </c>
      <c r="D71" s="971" t="s">
        <v>548</v>
      </c>
      <c r="E71" s="971" t="s">
        <v>548</v>
      </c>
      <c r="F71" s="971" t="s">
        <v>548</v>
      </c>
      <c r="G71" s="971" t="s">
        <v>548</v>
      </c>
      <c r="H71" s="971" t="s">
        <v>548</v>
      </c>
      <c r="I71" s="971" t="s">
        <v>548</v>
      </c>
      <c r="J71" s="971" t="s">
        <v>548</v>
      </c>
      <c r="K71" s="971" t="s">
        <v>548</v>
      </c>
      <c r="L71" s="971" t="s">
        <v>548</v>
      </c>
      <c r="M71" s="971" t="s">
        <v>548</v>
      </c>
      <c r="N71" s="971" t="s">
        <v>548</v>
      </c>
      <c r="O71" s="971" t="s">
        <v>548</v>
      </c>
      <c r="P71" s="972" t="s">
        <v>548</v>
      </c>
      <c r="Q71" s="973">
        <v>129</v>
      </c>
      <c r="R71" s="967"/>
      <c r="S71" s="967"/>
      <c r="T71" s="967"/>
      <c r="U71" s="967"/>
      <c r="V71" s="967">
        <v>96</v>
      </c>
      <c r="W71" s="967"/>
      <c r="X71" s="967"/>
      <c r="Y71" s="967"/>
      <c r="Z71" s="967"/>
      <c r="AA71" s="967">
        <v>33</v>
      </c>
      <c r="AB71" s="967"/>
      <c r="AC71" s="967"/>
      <c r="AD71" s="967"/>
      <c r="AE71" s="967"/>
      <c r="AF71" s="967">
        <v>33</v>
      </c>
      <c r="AG71" s="967"/>
      <c r="AH71" s="967"/>
      <c r="AI71" s="967"/>
      <c r="AJ71" s="967"/>
      <c r="AK71" s="967" t="s">
        <v>554</v>
      </c>
      <c r="AL71" s="967"/>
      <c r="AM71" s="967"/>
      <c r="AN71" s="967"/>
      <c r="AO71" s="967"/>
      <c r="AP71" s="967" t="s">
        <v>554</v>
      </c>
      <c r="AQ71" s="967"/>
      <c r="AR71" s="967"/>
      <c r="AS71" s="967"/>
      <c r="AT71" s="967"/>
      <c r="AU71" s="967" t="s">
        <v>554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549</v>
      </c>
      <c r="C72" s="971" t="s">
        <v>549</v>
      </c>
      <c r="D72" s="971" t="s">
        <v>549</v>
      </c>
      <c r="E72" s="971" t="s">
        <v>549</v>
      </c>
      <c r="F72" s="971" t="s">
        <v>549</v>
      </c>
      <c r="G72" s="971" t="s">
        <v>549</v>
      </c>
      <c r="H72" s="971" t="s">
        <v>549</v>
      </c>
      <c r="I72" s="971" t="s">
        <v>549</v>
      </c>
      <c r="J72" s="971" t="s">
        <v>549</v>
      </c>
      <c r="K72" s="971" t="s">
        <v>549</v>
      </c>
      <c r="L72" s="971" t="s">
        <v>549</v>
      </c>
      <c r="M72" s="971" t="s">
        <v>549</v>
      </c>
      <c r="N72" s="971" t="s">
        <v>549</v>
      </c>
      <c r="O72" s="971" t="s">
        <v>549</v>
      </c>
      <c r="P72" s="972" t="s">
        <v>549</v>
      </c>
      <c r="Q72" s="973">
        <v>4356</v>
      </c>
      <c r="R72" s="967"/>
      <c r="S72" s="967"/>
      <c r="T72" s="967"/>
      <c r="U72" s="967"/>
      <c r="V72" s="967">
        <v>4210</v>
      </c>
      <c r="W72" s="967"/>
      <c r="X72" s="967"/>
      <c r="Y72" s="967"/>
      <c r="Z72" s="967"/>
      <c r="AA72" s="967">
        <v>146</v>
      </c>
      <c r="AB72" s="967"/>
      <c r="AC72" s="967"/>
      <c r="AD72" s="967"/>
      <c r="AE72" s="967"/>
      <c r="AF72" s="967">
        <v>146</v>
      </c>
      <c r="AG72" s="967"/>
      <c r="AH72" s="967"/>
      <c r="AI72" s="967"/>
      <c r="AJ72" s="967"/>
      <c r="AK72" s="967">
        <v>57</v>
      </c>
      <c r="AL72" s="967"/>
      <c r="AM72" s="967"/>
      <c r="AN72" s="967"/>
      <c r="AO72" s="967"/>
      <c r="AP72" s="967" t="s">
        <v>554</v>
      </c>
      <c r="AQ72" s="967"/>
      <c r="AR72" s="967"/>
      <c r="AS72" s="967"/>
      <c r="AT72" s="967"/>
      <c r="AU72" s="967" t="s">
        <v>554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550</v>
      </c>
      <c r="C73" s="971" t="s">
        <v>550</v>
      </c>
      <c r="D73" s="971" t="s">
        <v>550</v>
      </c>
      <c r="E73" s="971" t="s">
        <v>550</v>
      </c>
      <c r="F73" s="971" t="s">
        <v>550</v>
      </c>
      <c r="G73" s="971" t="s">
        <v>550</v>
      </c>
      <c r="H73" s="971" t="s">
        <v>550</v>
      </c>
      <c r="I73" s="971" t="s">
        <v>550</v>
      </c>
      <c r="J73" s="971" t="s">
        <v>550</v>
      </c>
      <c r="K73" s="971" t="s">
        <v>550</v>
      </c>
      <c r="L73" s="971" t="s">
        <v>550</v>
      </c>
      <c r="M73" s="971" t="s">
        <v>550</v>
      </c>
      <c r="N73" s="971" t="s">
        <v>550</v>
      </c>
      <c r="O73" s="971" t="s">
        <v>550</v>
      </c>
      <c r="P73" s="972" t="s">
        <v>550</v>
      </c>
      <c r="Q73" s="973">
        <v>511440</v>
      </c>
      <c r="R73" s="967"/>
      <c r="S73" s="967"/>
      <c r="T73" s="967"/>
      <c r="U73" s="967"/>
      <c r="V73" s="967">
        <v>496039</v>
      </c>
      <c r="W73" s="967"/>
      <c r="X73" s="967"/>
      <c r="Y73" s="967"/>
      <c r="Z73" s="967"/>
      <c r="AA73" s="967">
        <v>15401</v>
      </c>
      <c r="AB73" s="967"/>
      <c r="AC73" s="967"/>
      <c r="AD73" s="967"/>
      <c r="AE73" s="967"/>
      <c r="AF73" s="967">
        <v>15401</v>
      </c>
      <c r="AG73" s="967"/>
      <c r="AH73" s="967"/>
      <c r="AI73" s="967"/>
      <c r="AJ73" s="967"/>
      <c r="AK73" s="967">
        <v>5746</v>
      </c>
      <c r="AL73" s="967"/>
      <c r="AM73" s="967"/>
      <c r="AN73" s="967"/>
      <c r="AO73" s="967"/>
      <c r="AP73" s="967" t="s">
        <v>554</v>
      </c>
      <c r="AQ73" s="967"/>
      <c r="AR73" s="967"/>
      <c r="AS73" s="967"/>
      <c r="AT73" s="967"/>
      <c r="AU73" s="967" t="s">
        <v>554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551</v>
      </c>
      <c r="C74" s="971"/>
      <c r="D74" s="971"/>
      <c r="E74" s="971"/>
      <c r="F74" s="971"/>
      <c r="G74" s="971"/>
      <c r="H74" s="971"/>
      <c r="I74" s="971"/>
      <c r="J74" s="971"/>
      <c r="K74" s="971"/>
      <c r="L74" s="971"/>
      <c r="M74" s="971"/>
      <c r="N74" s="971"/>
      <c r="O74" s="971"/>
      <c r="P74" s="972"/>
      <c r="Q74" s="973">
        <v>4621</v>
      </c>
      <c r="R74" s="967"/>
      <c r="S74" s="967"/>
      <c r="T74" s="967"/>
      <c r="U74" s="967"/>
      <c r="V74" s="967">
        <v>4415</v>
      </c>
      <c r="W74" s="967"/>
      <c r="X74" s="967"/>
      <c r="Y74" s="967"/>
      <c r="Z74" s="967"/>
      <c r="AA74" s="967">
        <v>206</v>
      </c>
      <c r="AB74" s="967"/>
      <c r="AC74" s="967"/>
      <c r="AD74" s="967"/>
      <c r="AE74" s="967"/>
      <c r="AF74" s="967">
        <v>206</v>
      </c>
      <c r="AG74" s="967"/>
      <c r="AH74" s="967"/>
      <c r="AI74" s="967"/>
      <c r="AJ74" s="967"/>
      <c r="AK74" s="967">
        <v>132</v>
      </c>
      <c r="AL74" s="967"/>
      <c r="AM74" s="967"/>
      <c r="AN74" s="967"/>
      <c r="AO74" s="967"/>
      <c r="AP74" s="967">
        <v>1930</v>
      </c>
      <c r="AQ74" s="967"/>
      <c r="AR74" s="967"/>
      <c r="AS74" s="967"/>
      <c r="AT74" s="967"/>
      <c r="AU74" s="967">
        <v>400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552</v>
      </c>
      <c r="C75" s="971"/>
      <c r="D75" s="971"/>
      <c r="E75" s="971"/>
      <c r="F75" s="971"/>
      <c r="G75" s="971"/>
      <c r="H75" s="971"/>
      <c r="I75" s="971"/>
      <c r="J75" s="971"/>
      <c r="K75" s="971"/>
      <c r="L75" s="971"/>
      <c r="M75" s="971"/>
      <c r="N75" s="971"/>
      <c r="O75" s="971"/>
      <c r="P75" s="972"/>
      <c r="Q75" s="974">
        <v>1171</v>
      </c>
      <c r="R75" s="975"/>
      <c r="S75" s="975"/>
      <c r="T75" s="975"/>
      <c r="U75" s="976"/>
      <c r="V75" s="977">
        <v>319</v>
      </c>
      <c r="W75" s="975"/>
      <c r="X75" s="975"/>
      <c r="Y75" s="975"/>
      <c r="Z75" s="976"/>
      <c r="AA75" s="977">
        <v>852</v>
      </c>
      <c r="AB75" s="975"/>
      <c r="AC75" s="975"/>
      <c r="AD75" s="975"/>
      <c r="AE75" s="976"/>
      <c r="AF75" s="977">
        <v>852</v>
      </c>
      <c r="AG75" s="975"/>
      <c r="AH75" s="975"/>
      <c r="AI75" s="975"/>
      <c r="AJ75" s="976"/>
      <c r="AK75" s="977">
        <v>260</v>
      </c>
      <c r="AL75" s="975"/>
      <c r="AM75" s="975"/>
      <c r="AN75" s="975"/>
      <c r="AO75" s="976"/>
      <c r="AP75" s="977">
        <v>665</v>
      </c>
      <c r="AQ75" s="975"/>
      <c r="AR75" s="975"/>
      <c r="AS75" s="975"/>
      <c r="AT75" s="976"/>
      <c r="AU75" s="977">
        <v>62</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553</v>
      </c>
      <c r="C76" s="971"/>
      <c r="D76" s="971"/>
      <c r="E76" s="971"/>
      <c r="F76" s="971"/>
      <c r="G76" s="971"/>
      <c r="H76" s="971"/>
      <c r="I76" s="971"/>
      <c r="J76" s="971"/>
      <c r="K76" s="971"/>
      <c r="L76" s="971"/>
      <c r="M76" s="971"/>
      <c r="N76" s="971"/>
      <c r="O76" s="971"/>
      <c r="P76" s="972"/>
      <c r="Q76" s="974">
        <v>1606</v>
      </c>
      <c r="R76" s="975"/>
      <c r="S76" s="975"/>
      <c r="T76" s="975"/>
      <c r="U76" s="976"/>
      <c r="V76" s="977">
        <v>1523</v>
      </c>
      <c r="W76" s="975"/>
      <c r="X76" s="975"/>
      <c r="Y76" s="975"/>
      <c r="Z76" s="976"/>
      <c r="AA76" s="977">
        <v>83</v>
      </c>
      <c r="AB76" s="975"/>
      <c r="AC76" s="975"/>
      <c r="AD76" s="975"/>
      <c r="AE76" s="976"/>
      <c r="AF76" s="977">
        <v>3165</v>
      </c>
      <c r="AG76" s="975"/>
      <c r="AH76" s="975"/>
      <c r="AI76" s="975"/>
      <c r="AJ76" s="976"/>
      <c r="AK76" s="977">
        <v>1</v>
      </c>
      <c r="AL76" s="975"/>
      <c r="AM76" s="975"/>
      <c r="AN76" s="975"/>
      <c r="AO76" s="976"/>
      <c r="AP76" s="977">
        <v>1667</v>
      </c>
      <c r="AQ76" s="975"/>
      <c r="AR76" s="975"/>
      <c r="AS76" s="975"/>
      <c r="AT76" s="976"/>
      <c r="AU76" s="977">
        <v>3</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400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20593</v>
      </c>
      <c r="AG88" s="955"/>
      <c r="AH88" s="955"/>
      <c r="AI88" s="955"/>
      <c r="AJ88" s="955"/>
      <c r="AK88" s="959"/>
      <c r="AL88" s="959"/>
      <c r="AM88" s="959"/>
      <c r="AN88" s="959"/>
      <c r="AO88" s="959"/>
      <c r="AP88" s="955">
        <v>4262</v>
      </c>
      <c r="AQ88" s="955"/>
      <c r="AR88" s="955"/>
      <c r="AS88" s="955"/>
      <c r="AT88" s="955"/>
      <c r="AU88" s="955">
        <v>465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401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409</v>
      </c>
      <c r="AB109" s="888"/>
      <c r="AC109" s="888"/>
      <c r="AD109" s="888"/>
      <c r="AE109" s="889"/>
      <c r="AF109" s="890" t="s">
        <v>286</v>
      </c>
      <c r="AG109" s="888"/>
      <c r="AH109" s="888"/>
      <c r="AI109" s="888"/>
      <c r="AJ109" s="889"/>
      <c r="AK109" s="890" t="s">
        <v>285</v>
      </c>
      <c r="AL109" s="888"/>
      <c r="AM109" s="888"/>
      <c r="AN109" s="888"/>
      <c r="AO109" s="889"/>
      <c r="AP109" s="890" t="s">
        <v>410</v>
      </c>
      <c r="AQ109" s="888"/>
      <c r="AR109" s="888"/>
      <c r="AS109" s="888"/>
      <c r="AT109" s="919"/>
      <c r="AU109" s="887" t="s">
        <v>408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409</v>
      </c>
      <c r="BR109" s="888"/>
      <c r="BS109" s="888"/>
      <c r="BT109" s="888"/>
      <c r="BU109" s="889"/>
      <c r="BV109" s="890" t="s">
        <v>286</v>
      </c>
      <c r="BW109" s="888"/>
      <c r="BX109" s="888"/>
      <c r="BY109" s="888"/>
      <c r="BZ109" s="889"/>
      <c r="CA109" s="890" t="s">
        <v>285</v>
      </c>
      <c r="CB109" s="888"/>
      <c r="CC109" s="888"/>
      <c r="CD109" s="888"/>
      <c r="CE109" s="889"/>
      <c r="CF109" s="928" t="s">
        <v>410</v>
      </c>
      <c r="CG109" s="928"/>
      <c r="CH109" s="928"/>
      <c r="CI109" s="928"/>
      <c r="CJ109" s="928"/>
      <c r="CK109" s="890" t="s">
        <v>411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409</v>
      </c>
      <c r="DH109" s="888"/>
      <c r="DI109" s="888"/>
      <c r="DJ109" s="888"/>
      <c r="DK109" s="889"/>
      <c r="DL109" s="890" t="s">
        <v>286</v>
      </c>
      <c r="DM109" s="888"/>
      <c r="DN109" s="888"/>
      <c r="DO109" s="888"/>
      <c r="DP109" s="889"/>
      <c r="DQ109" s="890" t="s">
        <v>285</v>
      </c>
      <c r="DR109" s="888"/>
      <c r="DS109" s="888"/>
      <c r="DT109" s="888"/>
      <c r="DU109" s="889"/>
      <c r="DV109" s="890" t="s">
        <v>410</v>
      </c>
      <c r="DW109" s="888"/>
      <c r="DX109" s="888"/>
      <c r="DY109" s="888"/>
      <c r="DZ109" s="919"/>
    </row>
    <row r="110" spans="1:131" s="197" customFormat="1" ht="26.25" customHeight="1">
      <c r="A110" s="757" t="s">
        <v>412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503763</v>
      </c>
      <c r="AB110" s="873"/>
      <c r="AC110" s="873"/>
      <c r="AD110" s="873"/>
      <c r="AE110" s="874"/>
      <c r="AF110" s="875">
        <v>491136</v>
      </c>
      <c r="AG110" s="873"/>
      <c r="AH110" s="873"/>
      <c r="AI110" s="873"/>
      <c r="AJ110" s="874"/>
      <c r="AK110" s="875">
        <v>469155</v>
      </c>
      <c r="AL110" s="873"/>
      <c r="AM110" s="873"/>
      <c r="AN110" s="873"/>
      <c r="AO110" s="874"/>
      <c r="AP110" s="876">
        <v>14.8</v>
      </c>
      <c r="AQ110" s="877"/>
      <c r="AR110" s="877"/>
      <c r="AS110" s="877"/>
      <c r="AT110" s="878"/>
      <c r="AU110" s="920" t="s">
        <v>61</v>
      </c>
      <c r="AV110" s="921"/>
      <c r="AW110" s="921"/>
      <c r="AX110" s="921"/>
      <c r="AY110" s="922"/>
      <c r="AZ110" s="816" t="s">
        <v>413</v>
      </c>
      <c r="BA110" s="758"/>
      <c r="BB110" s="758"/>
      <c r="BC110" s="758"/>
      <c r="BD110" s="758"/>
      <c r="BE110" s="758"/>
      <c r="BF110" s="758"/>
      <c r="BG110" s="758"/>
      <c r="BH110" s="758"/>
      <c r="BI110" s="758"/>
      <c r="BJ110" s="758"/>
      <c r="BK110" s="758"/>
      <c r="BL110" s="758"/>
      <c r="BM110" s="758"/>
      <c r="BN110" s="758"/>
      <c r="BO110" s="758"/>
      <c r="BP110" s="759"/>
      <c r="BQ110" s="799">
        <v>4296018</v>
      </c>
      <c r="BR110" s="800"/>
      <c r="BS110" s="800"/>
      <c r="BT110" s="800"/>
      <c r="BU110" s="800"/>
      <c r="BV110" s="800">
        <v>4003871</v>
      </c>
      <c r="BW110" s="800"/>
      <c r="BX110" s="800"/>
      <c r="BY110" s="800"/>
      <c r="BZ110" s="800"/>
      <c r="CA110" s="800">
        <v>3683810</v>
      </c>
      <c r="CB110" s="800"/>
      <c r="CC110" s="800"/>
      <c r="CD110" s="800"/>
      <c r="CE110" s="800"/>
      <c r="CF110" s="861">
        <v>115.9</v>
      </c>
      <c r="CG110" s="862"/>
      <c r="CH110" s="862"/>
      <c r="CI110" s="862"/>
      <c r="CJ110" s="862"/>
      <c r="CK110" s="916" t="s">
        <v>414</v>
      </c>
      <c r="CL110" s="864"/>
      <c r="CM110" s="869" t="s">
        <v>415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416</v>
      </c>
      <c r="DH110" s="800"/>
      <c r="DI110" s="800"/>
      <c r="DJ110" s="800"/>
      <c r="DK110" s="800"/>
      <c r="DL110" s="800" t="s">
        <v>416</v>
      </c>
      <c r="DM110" s="800"/>
      <c r="DN110" s="800"/>
      <c r="DO110" s="800"/>
      <c r="DP110" s="800"/>
      <c r="DQ110" s="800" t="s">
        <v>416</v>
      </c>
      <c r="DR110" s="800"/>
      <c r="DS110" s="800"/>
      <c r="DT110" s="800"/>
      <c r="DU110" s="800"/>
      <c r="DV110" s="801" t="s">
        <v>416</v>
      </c>
      <c r="DW110" s="801"/>
      <c r="DX110" s="801"/>
      <c r="DY110" s="801"/>
      <c r="DZ110" s="802"/>
    </row>
    <row r="111" spans="1:131" s="197" customFormat="1" ht="26.25" customHeight="1">
      <c r="A111" s="778" t="s">
        <v>417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416</v>
      </c>
      <c r="AB111" s="909"/>
      <c r="AC111" s="909"/>
      <c r="AD111" s="909"/>
      <c r="AE111" s="910"/>
      <c r="AF111" s="911" t="s">
        <v>416</v>
      </c>
      <c r="AG111" s="909"/>
      <c r="AH111" s="909"/>
      <c r="AI111" s="909"/>
      <c r="AJ111" s="910"/>
      <c r="AK111" s="911" t="s">
        <v>416</v>
      </c>
      <c r="AL111" s="909"/>
      <c r="AM111" s="909"/>
      <c r="AN111" s="909"/>
      <c r="AO111" s="910"/>
      <c r="AP111" s="912" t="s">
        <v>416</v>
      </c>
      <c r="AQ111" s="913"/>
      <c r="AR111" s="913"/>
      <c r="AS111" s="913"/>
      <c r="AT111" s="914"/>
      <c r="AU111" s="923"/>
      <c r="AV111" s="924"/>
      <c r="AW111" s="924"/>
      <c r="AX111" s="924"/>
      <c r="AY111" s="925"/>
      <c r="AZ111" s="767" t="s">
        <v>418</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v>13353</v>
      </c>
      <c r="CB111" s="771"/>
      <c r="CC111" s="771"/>
      <c r="CD111" s="771"/>
      <c r="CE111" s="771"/>
      <c r="CF111" s="848">
        <v>0.4</v>
      </c>
      <c r="CG111" s="849"/>
      <c r="CH111" s="849"/>
      <c r="CI111" s="849"/>
      <c r="CJ111" s="849"/>
      <c r="CK111" s="917"/>
      <c r="CL111" s="866"/>
      <c r="CM111" s="803" t="s">
        <v>419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420</v>
      </c>
      <c r="B112" s="903"/>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390</v>
      </c>
      <c r="AB112" s="784"/>
      <c r="AC112" s="784"/>
      <c r="AD112" s="784"/>
      <c r="AE112" s="785"/>
      <c r="AF112" s="786" t="s">
        <v>390</v>
      </c>
      <c r="AG112" s="784"/>
      <c r="AH112" s="784"/>
      <c r="AI112" s="784"/>
      <c r="AJ112" s="785"/>
      <c r="AK112" s="786" t="s">
        <v>390</v>
      </c>
      <c r="AL112" s="784"/>
      <c r="AM112" s="784"/>
      <c r="AN112" s="784"/>
      <c r="AO112" s="785"/>
      <c r="AP112" s="754" t="s">
        <v>390</v>
      </c>
      <c r="AQ112" s="755"/>
      <c r="AR112" s="755"/>
      <c r="AS112" s="755"/>
      <c r="AT112" s="756"/>
      <c r="AU112" s="923"/>
      <c r="AV112" s="924"/>
      <c r="AW112" s="924"/>
      <c r="AX112" s="924"/>
      <c r="AY112" s="925"/>
      <c r="AZ112" s="767" t="s">
        <v>422</v>
      </c>
      <c r="BA112" s="768"/>
      <c r="BB112" s="768"/>
      <c r="BC112" s="768"/>
      <c r="BD112" s="768"/>
      <c r="BE112" s="768"/>
      <c r="BF112" s="768"/>
      <c r="BG112" s="768"/>
      <c r="BH112" s="768"/>
      <c r="BI112" s="768"/>
      <c r="BJ112" s="768"/>
      <c r="BK112" s="768"/>
      <c r="BL112" s="768"/>
      <c r="BM112" s="768"/>
      <c r="BN112" s="768"/>
      <c r="BO112" s="768"/>
      <c r="BP112" s="769"/>
      <c r="BQ112" s="770">
        <v>681246</v>
      </c>
      <c r="BR112" s="771"/>
      <c r="BS112" s="771"/>
      <c r="BT112" s="771"/>
      <c r="BU112" s="771"/>
      <c r="BV112" s="771">
        <v>637223</v>
      </c>
      <c r="BW112" s="771"/>
      <c r="BX112" s="771"/>
      <c r="BY112" s="771"/>
      <c r="BZ112" s="771"/>
      <c r="CA112" s="771">
        <v>537464</v>
      </c>
      <c r="CB112" s="771"/>
      <c r="CC112" s="771"/>
      <c r="CD112" s="771"/>
      <c r="CE112" s="771"/>
      <c r="CF112" s="848">
        <v>16.899999999999999</v>
      </c>
      <c r="CG112" s="849"/>
      <c r="CH112" s="849"/>
      <c r="CI112" s="849"/>
      <c r="CJ112" s="849"/>
      <c r="CK112" s="917"/>
      <c r="CL112" s="866"/>
      <c r="CM112" s="803" t="s">
        <v>423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390</v>
      </c>
      <c r="DH112" s="771"/>
      <c r="DI112" s="771"/>
      <c r="DJ112" s="771"/>
      <c r="DK112" s="771"/>
      <c r="DL112" s="771" t="s">
        <v>390</v>
      </c>
      <c r="DM112" s="771"/>
      <c r="DN112" s="771"/>
      <c r="DO112" s="771"/>
      <c r="DP112" s="771"/>
      <c r="DQ112" s="771">
        <v>13353</v>
      </c>
      <c r="DR112" s="771"/>
      <c r="DS112" s="771"/>
      <c r="DT112" s="771"/>
      <c r="DU112" s="771"/>
      <c r="DV112" s="823">
        <v>0.4</v>
      </c>
      <c r="DW112" s="823"/>
      <c r="DX112" s="823"/>
      <c r="DY112" s="823"/>
      <c r="DZ112" s="824"/>
    </row>
    <row r="113" spans="1:130" s="197" customFormat="1" ht="26.25" customHeight="1">
      <c r="A113" s="904"/>
      <c r="B113" s="905"/>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60719</v>
      </c>
      <c r="AB113" s="909"/>
      <c r="AC113" s="909"/>
      <c r="AD113" s="909"/>
      <c r="AE113" s="910"/>
      <c r="AF113" s="911">
        <v>60975</v>
      </c>
      <c r="AG113" s="909"/>
      <c r="AH113" s="909"/>
      <c r="AI113" s="909"/>
      <c r="AJ113" s="910"/>
      <c r="AK113" s="911">
        <v>43056</v>
      </c>
      <c r="AL113" s="909"/>
      <c r="AM113" s="909"/>
      <c r="AN113" s="909"/>
      <c r="AO113" s="910"/>
      <c r="AP113" s="912">
        <v>1.4</v>
      </c>
      <c r="AQ113" s="913"/>
      <c r="AR113" s="913"/>
      <c r="AS113" s="913"/>
      <c r="AT113" s="914"/>
      <c r="AU113" s="923"/>
      <c r="AV113" s="924"/>
      <c r="AW113" s="924"/>
      <c r="AX113" s="924"/>
      <c r="AY113" s="925"/>
      <c r="AZ113" s="767" t="s">
        <v>425</v>
      </c>
      <c r="BA113" s="768"/>
      <c r="BB113" s="768"/>
      <c r="BC113" s="768"/>
      <c r="BD113" s="768"/>
      <c r="BE113" s="768"/>
      <c r="BF113" s="768"/>
      <c r="BG113" s="768"/>
      <c r="BH113" s="768"/>
      <c r="BI113" s="768"/>
      <c r="BJ113" s="768"/>
      <c r="BK113" s="768"/>
      <c r="BL113" s="768"/>
      <c r="BM113" s="768"/>
      <c r="BN113" s="768"/>
      <c r="BO113" s="768"/>
      <c r="BP113" s="769"/>
      <c r="BQ113" s="770">
        <v>339665</v>
      </c>
      <c r="BR113" s="771"/>
      <c r="BS113" s="771"/>
      <c r="BT113" s="771"/>
      <c r="BU113" s="771"/>
      <c r="BV113" s="771">
        <v>452885</v>
      </c>
      <c r="BW113" s="771"/>
      <c r="BX113" s="771"/>
      <c r="BY113" s="771"/>
      <c r="BZ113" s="771"/>
      <c r="CA113" s="771">
        <v>465364</v>
      </c>
      <c r="CB113" s="771"/>
      <c r="CC113" s="771"/>
      <c r="CD113" s="771"/>
      <c r="CE113" s="771"/>
      <c r="CF113" s="848">
        <v>14.6</v>
      </c>
      <c r="CG113" s="849"/>
      <c r="CH113" s="849"/>
      <c r="CI113" s="849"/>
      <c r="CJ113" s="849"/>
      <c r="CK113" s="917"/>
      <c r="CL113" s="866"/>
      <c r="CM113" s="803" t="s">
        <v>426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390</v>
      </c>
      <c r="DH113" s="784"/>
      <c r="DI113" s="784"/>
      <c r="DJ113" s="784"/>
      <c r="DK113" s="785"/>
      <c r="DL113" s="786" t="s">
        <v>390</v>
      </c>
      <c r="DM113" s="784"/>
      <c r="DN113" s="784"/>
      <c r="DO113" s="784"/>
      <c r="DP113" s="785"/>
      <c r="DQ113" s="786" t="s">
        <v>390</v>
      </c>
      <c r="DR113" s="784"/>
      <c r="DS113" s="784"/>
      <c r="DT113" s="784"/>
      <c r="DU113" s="785"/>
      <c r="DV113" s="754" t="s">
        <v>390</v>
      </c>
      <c r="DW113" s="755"/>
      <c r="DX113" s="755"/>
      <c r="DY113" s="755"/>
      <c r="DZ113" s="756"/>
    </row>
    <row r="114" spans="1:130" s="197" customFormat="1" ht="26.25" customHeight="1">
      <c r="A114" s="904"/>
      <c r="B114" s="905"/>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63980</v>
      </c>
      <c r="AB114" s="784"/>
      <c r="AC114" s="784"/>
      <c r="AD114" s="784"/>
      <c r="AE114" s="785"/>
      <c r="AF114" s="786">
        <v>47394</v>
      </c>
      <c r="AG114" s="784"/>
      <c r="AH114" s="784"/>
      <c r="AI114" s="784"/>
      <c r="AJ114" s="785"/>
      <c r="AK114" s="786">
        <v>49806</v>
      </c>
      <c r="AL114" s="784"/>
      <c r="AM114" s="784"/>
      <c r="AN114" s="784"/>
      <c r="AO114" s="785"/>
      <c r="AP114" s="754">
        <v>1.6</v>
      </c>
      <c r="AQ114" s="755"/>
      <c r="AR114" s="755"/>
      <c r="AS114" s="755"/>
      <c r="AT114" s="756"/>
      <c r="AU114" s="923"/>
      <c r="AV114" s="924"/>
      <c r="AW114" s="924"/>
      <c r="AX114" s="924"/>
      <c r="AY114" s="925"/>
      <c r="AZ114" s="767" t="s">
        <v>428</v>
      </c>
      <c r="BA114" s="768"/>
      <c r="BB114" s="768"/>
      <c r="BC114" s="768"/>
      <c r="BD114" s="768"/>
      <c r="BE114" s="768"/>
      <c r="BF114" s="768"/>
      <c r="BG114" s="768"/>
      <c r="BH114" s="768"/>
      <c r="BI114" s="768"/>
      <c r="BJ114" s="768"/>
      <c r="BK114" s="768"/>
      <c r="BL114" s="768"/>
      <c r="BM114" s="768"/>
      <c r="BN114" s="768"/>
      <c r="BO114" s="768"/>
      <c r="BP114" s="769"/>
      <c r="BQ114" s="770">
        <v>1546695</v>
      </c>
      <c r="BR114" s="771"/>
      <c r="BS114" s="771"/>
      <c r="BT114" s="771"/>
      <c r="BU114" s="771"/>
      <c r="BV114" s="771">
        <v>1483098</v>
      </c>
      <c r="BW114" s="771"/>
      <c r="BX114" s="771"/>
      <c r="BY114" s="771"/>
      <c r="BZ114" s="771"/>
      <c r="CA114" s="771">
        <v>1372695</v>
      </c>
      <c r="CB114" s="771"/>
      <c r="CC114" s="771"/>
      <c r="CD114" s="771"/>
      <c r="CE114" s="771"/>
      <c r="CF114" s="848">
        <v>43.2</v>
      </c>
      <c r="CG114" s="849"/>
      <c r="CH114" s="849"/>
      <c r="CI114" s="849"/>
      <c r="CJ114" s="849"/>
      <c r="CK114" s="917"/>
      <c r="CL114" s="866"/>
      <c r="CM114" s="803" t="s">
        <v>429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390</v>
      </c>
      <c r="DH114" s="784"/>
      <c r="DI114" s="784"/>
      <c r="DJ114" s="784"/>
      <c r="DK114" s="785"/>
      <c r="DL114" s="786" t="s">
        <v>390</v>
      </c>
      <c r="DM114" s="784"/>
      <c r="DN114" s="784"/>
      <c r="DO114" s="784"/>
      <c r="DP114" s="785"/>
      <c r="DQ114" s="786" t="s">
        <v>390</v>
      </c>
      <c r="DR114" s="784"/>
      <c r="DS114" s="784"/>
      <c r="DT114" s="784"/>
      <c r="DU114" s="785"/>
      <c r="DV114" s="754" t="s">
        <v>390</v>
      </c>
      <c r="DW114" s="755"/>
      <c r="DX114" s="755"/>
      <c r="DY114" s="755"/>
      <c r="DZ114" s="756"/>
    </row>
    <row r="115" spans="1:130" s="197" customFormat="1" ht="26.25" customHeight="1">
      <c r="A115" s="904"/>
      <c r="B115" s="905"/>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390</v>
      </c>
      <c r="AB115" s="909"/>
      <c r="AC115" s="909"/>
      <c r="AD115" s="909"/>
      <c r="AE115" s="910"/>
      <c r="AF115" s="911" t="s">
        <v>390</v>
      </c>
      <c r="AG115" s="909"/>
      <c r="AH115" s="909"/>
      <c r="AI115" s="909"/>
      <c r="AJ115" s="910"/>
      <c r="AK115" s="911">
        <v>13353</v>
      </c>
      <c r="AL115" s="909"/>
      <c r="AM115" s="909"/>
      <c r="AN115" s="909"/>
      <c r="AO115" s="910"/>
      <c r="AP115" s="912">
        <v>0.4</v>
      </c>
      <c r="AQ115" s="913"/>
      <c r="AR115" s="913"/>
      <c r="AS115" s="913"/>
      <c r="AT115" s="914"/>
      <c r="AU115" s="923"/>
      <c r="AV115" s="924"/>
      <c r="AW115" s="924"/>
      <c r="AX115" s="924"/>
      <c r="AY115" s="925"/>
      <c r="AZ115" s="767" t="s">
        <v>431</v>
      </c>
      <c r="BA115" s="768"/>
      <c r="BB115" s="768"/>
      <c r="BC115" s="768"/>
      <c r="BD115" s="768"/>
      <c r="BE115" s="768"/>
      <c r="BF115" s="768"/>
      <c r="BG115" s="768"/>
      <c r="BH115" s="768"/>
      <c r="BI115" s="768"/>
      <c r="BJ115" s="768"/>
      <c r="BK115" s="768"/>
      <c r="BL115" s="768"/>
      <c r="BM115" s="768"/>
      <c r="BN115" s="768"/>
      <c r="BO115" s="768"/>
      <c r="BP115" s="769"/>
      <c r="BQ115" s="770" t="s">
        <v>390</v>
      </c>
      <c r="BR115" s="771"/>
      <c r="BS115" s="771"/>
      <c r="BT115" s="771"/>
      <c r="BU115" s="771"/>
      <c r="BV115" s="771" t="s">
        <v>390</v>
      </c>
      <c r="BW115" s="771"/>
      <c r="BX115" s="771"/>
      <c r="BY115" s="771"/>
      <c r="BZ115" s="771"/>
      <c r="CA115" s="771" t="s">
        <v>390</v>
      </c>
      <c r="CB115" s="771"/>
      <c r="CC115" s="771"/>
      <c r="CD115" s="771"/>
      <c r="CE115" s="771"/>
      <c r="CF115" s="848" t="s">
        <v>390</v>
      </c>
      <c r="CG115" s="849"/>
      <c r="CH115" s="849"/>
      <c r="CI115" s="849"/>
      <c r="CJ115" s="849"/>
      <c r="CK115" s="917"/>
      <c r="CL115" s="866"/>
      <c r="CM115" s="767" t="s">
        <v>432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390</v>
      </c>
      <c r="DH115" s="784"/>
      <c r="DI115" s="784"/>
      <c r="DJ115" s="784"/>
      <c r="DK115" s="785"/>
      <c r="DL115" s="786" t="s">
        <v>390</v>
      </c>
      <c r="DM115" s="784"/>
      <c r="DN115" s="784"/>
      <c r="DO115" s="784"/>
      <c r="DP115" s="785"/>
      <c r="DQ115" s="786" t="s">
        <v>390</v>
      </c>
      <c r="DR115" s="784"/>
      <c r="DS115" s="784"/>
      <c r="DT115" s="784"/>
      <c r="DU115" s="785"/>
      <c r="DV115" s="754" t="s">
        <v>390</v>
      </c>
      <c r="DW115" s="755"/>
      <c r="DX115" s="755"/>
      <c r="DY115" s="755"/>
      <c r="DZ115" s="756"/>
    </row>
    <row r="116" spans="1:130" s="197" customFormat="1" ht="26.25" customHeight="1">
      <c r="A116" s="906"/>
      <c r="B116" s="907"/>
      <c r="C116" s="846" t="s">
        <v>433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390</v>
      </c>
      <c r="AB116" s="784"/>
      <c r="AC116" s="784"/>
      <c r="AD116" s="784"/>
      <c r="AE116" s="785"/>
      <c r="AF116" s="786" t="s">
        <v>390</v>
      </c>
      <c r="AG116" s="784"/>
      <c r="AH116" s="784"/>
      <c r="AI116" s="784"/>
      <c r="AJ116" s="785"/>
      <c r="AK116" s="786" t="s">
        <v>390</v>
      </c>
      <c r="AL116" s="784"/>
      <c r="AM116" s="784"/>
      <c r="AN116" s="784"/>
      <c r="AO116" s="785"/>
      <c r="AP116" s="754" t="s">
        <v>390</v>
      </c>
      <c r="AQ116" s="755"/>
      <c r="AR116" s="755"/>
      <c r="AS116" s="755"/>
      <c r="AT116" s="756"/>
      <c r="AU116" s="923"/>
      <c r="AV116" s="924"/>
      <c r="AW116" s="924"/>
      <c r="AX116" s="924"/>
      <c r="AY116" s="925"/>
      <c r="AZ116" s="767" t="s">
        <v>434</v>
      </c>
      <c r="BA116" s="768"/>
      <c r="BB116" s="768"/>
      <c r="BC116" s="768"/>
      <c r="BD116" s="768"/>
      <c r="BE116" s="768"/>
      <c r="BF116" s="768"/>
      <c r="BG116" s="768"/>
      <c r="BH116" s="768"/>
      <c r="BI116" s="768"/>
      <c r="BJ116" s="768"/>
      <c r="BK116" s="768"/>
      <c r="BL116" s="768"/>
      <c r="BM116" s="768"/>
      <c r="BN116" s="768"/>
      <c r="BO116" s="768"/>
      <c r="BP116" s="769"/>
      <c r="BQ116" s="770" t="s">
        <v>390</v>
      </c>
      <c r="BR116" s="771"/>
      <c r="BS116" s="771"/>
      <c r="BT116" s="771"/>
      <c r="BU116" s="771"/>
      <c r="BV116" s="771" t="s">
        <v>390</v>
      </c>
      <c r="BW116" s="771"/>
      <c r="BX116" s="771"/>
      <c r="BY116" s="771"/>
      <c r="BZ116" s="771"/>
      <c r="CA116" s="771" t="s">
        <v>390</v>
      </c>
      <c r="CB116" s="771"/>
      <c r="CC116" s="771"/>
      <c r="CD116" s="771"/>
      <c r="CE116" s="771"/>
      <c r="CF116" s="848" t="s">
        <v>390</v>
      </c>
      <c r="CG116" s="849"/>
      <c r="CH116" s="849"/>
      <c r="CI116" s="849"/>
      <c r="CJ116" s="849"/>
      <c r="CK116" s="917"/>
      <c r="CL116" s="866"/>
      <c r="CM116" s="803" t="s">
        <v>435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390</v>
      </c>
      <c r="DH116" s="784"/>
      <c r="DI116" s="784"/>
      <c r="DJ116" s="784"/>
      <c r="DK116" s="785"/>
      <c r="DL116" s="786" t="s">
        <v>390</v>
      </c>
      <c r="DM116" s="784"/>
      <c r="DN116" s="784"/>
      <c r="DO116" s="784"/>
      <c r="DP116" s="785"/>
      <c r="DQ116" s="786" t="s">
        <v>390</v>
      </c>
      <c r="DR116" s="784"/>
      <c r="DS116" s="784"/>
      <c r="DT116" s="784"/>
      <c r="DU116" s="785"/>
      <c r="DV116" s="754" t="s">
        <v>390</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436</v>
      </c>
      <c r="Z117" s="889"/>
      <c r="AA117" s="894">
        <v>628462</v>
      </c>
      <c r="AB117" s="895"/>
      <c r="AC117" s="895"/>
      <c r="AD117" s="895"/>
      <c r="AE117" s="896"/>
      <c r="AF117" s="898">
        <v>599505</v>
      </c>
      <c r="AG117" s="895"/>
      <c r="AH117" s="895"/>
      <c r="AI117" s="895"/>
      <c r="AJ117" s="896"/>
      <c r="AK117" s="898">
        <v>575370</v>
      </c>
      <c r="AL117" s="895"/>
      <c r="AM117" s="895"/>
      <c r="AN117" s="895"/>
      <c r="AO117" s="896"/>
      <c r="AP117" s="899"/>
      <c r="AQ117" s="900"/>
      <c r="AR117" s="900"/>
      <c r="AS117" s="900"/>
      <c r="AT117" s="901"/>
      <c r="AU117" s="923"/>
      <c r="AV117" s="924"/>
      <c r="AW117" s="924"/>
      <c r="AX117" s="924"/>
      <c r="AY117" s="925"/>
      <c r="AZ117" s="845" t="s">
        <v>437</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411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409</v>
      </c>
      <c r="AB118" s="888"/>
      <c r="AC118" s="888"/>
      <c r="AD118" s="888"/>
      <c r="AE118" s="889"/>
      <c r="AF118" s="890" t="s">
        <v>286</v>
      </c>
      <c r="AG118" s="888"/>
      <c r="AH118" s="888"/>
      <c r="AI118" s="888"/>
      <c r="AJ118" s="889"/>
      <c r="AK118" s="890" t="s">
        <v>285</v>
      </c>
      <c r="AL118" s="888"/>
      <c r="AM118" s="888"/>
      <c r="AN118" s="888"/>
      <c r="AO118" s="889"/>
      <c r="AP118" s="891" t="s">
        <v>410</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439</v>
      </c>
      <c r="BP118" s="838"/>
      <c r="BQ118" s="857">
        <v>6863624</v>
      </c>
      <c r="BR118" s="858"/>
      <c r="BS118" s="858"/>
      <c r="BT118" s="858"/>
      <c r="BU118" s="858"/>
      <c r="BV118" s="858">
        <v>6577077</v>
      </c>
      <c r="BW118" s="858"/>
      <c r="BX118" s="858"/>
      <c r="BY118" s="858"/>
      <c r="BZ118" s="858"/>
      <c r="CA118" s="858">
        <v>6072686</v>
      </c>
      <c r="CB118" s="858"/>
      <c r="CC118" s="858"/>
      <c r="CD118" s="858"/>
      <c r="CE118" s="858"/>
      <c r="CF118" s="743"/>
      <c r="CG118" s="744"/>
      <c r="CH118" s="744"/>
      <c r="CI118" s="744"/>
      <c r="CJ118" s="841"/>
      <c r="CK118" s="917"/>
      <c r="CL118" s="866"/>
      <c r="CM118" s="803" t="s">
        <v>440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414</v>
      </c>
      <c r="B119" s="864"/>
      <c r="C119" s="869" t="s">
        <v>415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441</v>
      </c>
      <c r="AV119" s="880"/>
      <c r="AW119" s="880"/>
      <c r="AX119" s="880"/>
      <c r="AY119" s="881"/>
      <c r="AZ119" s="816" t="s">
        <v>442</v>
      </c>
      <c r="BA119" s="758"/>
      <c r="BB119" s="758"/>
      <c r="BC119" s="758"/>
      <c r="BD119" s="758"/>
      <c r="BE119" s="758"/>
      <c r="BF119" s="758"/>
      <c r="BG119" s="758"/>
      <c r="BH119" s="758"/>
      <c r="BI119" s="758"/>
      <c r="BJ119" s="758"/>
      <c r="BK119" s="758"/>
      <c r="BL119" s="758"/>
      <c r="BM119" s="758"/>
      <c r="BN119" s="758"/>
      <c r="BO119" s="758"/>
      <c r="BP119" s="759"/>
      <c r="BQ119" s="799">
        <v>1475941</v>
      </c>
      <c r="BR119" s="800"/>
      <c r="BS119" s="800"/>
      <c r="BT119" s="800"/>
      <c r="BU119" s="800"/>
      <c r="BV119" s="800">
        <v>1564013</v>
      </c>
      <c r="BW119" s="800"/>
      <c r="BX119" s="800"/>
      <c r="BY119" s="800"/>
      <c r="BZ119" s="800"/>
      <c r="CA119" s="800">
        <v>1638175</v>
      </c>
      <c r="CB119" s="800"/>
      <c r="CC119" s="800"/>
      <c r="CD119" s="800"/>
      <c r="CE119" s="800"/>
      <c r="CF119" s="861">
        <v>51.6</v>
      </c>
      <c r="CG119" s="862"/>
      <c r="CH119" s="862"/>
      <c r="CI119" s="862"/>
      <c r="CJ119" s="862"/>
      <c r="CK119" s="918"/>
      <c r="CL119" s="868"/>
      <c r="CM119" s="825" t="s">
        <v>443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444</v>
      </c>
      <c r="BA120" s="768"/>
      <c r="BB120" s="768"/>
      <c r="BC120" s="768"/>
      <c r="BD120" s="768"/>
      <c r="BE120" s="768"/>
      <c r="BF120" s="768"/>
      <c r="BG120" s="768"/>
      <c r="BH120" s="768"/>
      <c r="BI120" s="768"/>
      <c r="BJ120" s="768"/>
      <c r="BK120" s="768"/>
      <c r="BL120" s="768"/>
      <c r="BM120" s="768"/>
      <c r="BN120" s="768"/>
      <c r="BO120" s="768"/>
      <c r="BP120" s="769"/>
      <c r="BQ120" s="770" t="s">
        <v>111</v>
      </c>
      <c r="BR120" s="771"/>
      <c r="BS120" s="771"/>
      <c r="BT120" s="771"/>
      <c r="BU120" s="771"/>
      <c r="BV120" s="771" t="s">
        <v>111</v>
      </c>
      <c r="BW120" s="771"/>
      <c r="BX120" s="771"/>
      <c r="BY120" s="771"/>
      <c r="BZ120" s="771"/>
      <c r="CA120" s="771" t="s">
        <v>111</v>
      </c>
      <c r="CB120" s="771"/>
      <c r="CC120" s="771"/>
      <c r="CD120" s="771"/>
      <c r="CE120" s="771"/>
      <c r="CF120" s="848" t="s">
        <v>111</v>
      </c>
      <c r="CG120" s="849"/>
      <c r="CH120" s="849"/>
      <c r="CI120" s="849"/>
      <c r="CJ120" s="849"/>
      <c r="CK120" s="850" t="s">
        <v>445</v>
      </c>
      <c r="CL120" s="810"/>
      <c r="CM120" s="810"/>
      <c r="CN120" s="810"/>
      <c r="CO120" s="811"/>
      <c r="CP120" s="854" t="s">
        <v>446</v>
      </c>
      <c r="CQ120" s="855"/>
      <c r="CR120" s="855"/>
      <c r="CS120" s="855"/>
      <c r="CT120" s="855"/>
      <c r="CU120" s="855"/>
      <c r="CV120" s="855"/>
      <c r="CW120" s="855"/>
      <c r="CX120" s="855"/>
      <c r="CY120" s="855"/>
      <c r="CZ120" s="855"/>
      <c r="DA120" s="855"/>
      <c r="DB120" s="855"/>
      <c r="DC120" s="855"/>
      <c r="DD120" s="855"/>
      <c r="DE120" s="855"/>
      <c r="DF120" s="856"/>
      <c r="DG120" s="799">
        <v>660667</v>
      </c>
      <c r="DH120" s="800"/>
      <c r="DI120" s="800"/>
      <c r="DJ120" s="800"/>
      <c r="DK120" s="800"/>
      <c r="DL120" s="800">
        <v>616039</v>
      </c>
      <c r="DM120" s="800"/>
      <c r="DN120" s="800"/>
      <c r="DO120" s="800"/>
      <c r="DP120" s="800"/>
      <c r="DQ120" s="800">
        <v>515736</v>
      </c>
      <c r="DR120" s="800"/>
      <c r="DS120" s="800"/>
      <c r="DT120" s="800"/>
      <c r="DU120" s="800"/>
      <c r="DV120" s="801">
        <v>16.2</v>
      </c>
      <c r="DW120" s="801"/>
      <c r="DX120" s="801"/>
      <c r="DY120" s="801"/>
      <c r="DZ120" s="802"/>
    </row>
    <row r="121" spans="1:130" s="197" customFormat="1" ht="26.25" customHeight="1">
      <c r="A121" s="865"/>
      <c r="B121" s="866"/>
      <c r="C121" s="842" t="s">
        <v>447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v>13353</v>
      </c>
      <c r="AL121" s="784"/>
      <c r="AM121" s="784"/>
      <c r="AN121" s="784"/>
      <c r="AO121" s="785"/>
      <c r="AP121" s="754">
        <v>0.4</v>
      </c>
      <c r="AQ121" s="755"/>
      <c r="AR121" s="755"/>
      <c r="AS121" s="755"/>
      <c r="AT121" s="756"/>
      <c r="AU121" s="882"/>
      <c r="AV121" s="883"/>
      <c r="AW121" s="883"/>
      <c r="AX121" s="883"/>
      <c r="AY121" s="884"/>
      <c r="AZ121" s="845" t="s">
        <v>448</v>
      </c>
      <c r="BA121" s="846"/>
      <c r="BB121" s="846"/>
      <c r="BC121" s="846"/>
      <c r="BD121" s="846"/>
      <c r="BE121" s="846"/>
      <c r="BF121" s="846"/>
      <c r="BG121" s="846"/>
      <c r="BH121" s="846"/>
      <c r="BI121" s="846"/>
      <c r="BJ121" s="846"/>
      <c r="BK121" s="846"/>
      <c r="BL121" s="846"/>
      <c r="BM121" s="846"/>
      <c r="BN121" s="846"/>
      <c r="BO121" s="846"/>
      <c r="BP121" s="847"/>
      <c r="BQ121" s="857">
        <v>4065017</v>
      </c>
      <c r="BR121" s="858"/>
      <c r="BS121" s="858"/>
      <c r="BT121" s="858"/>
      <c r="BU121" s="858"/>
      <c r="BV121" s="858">
        <v>4102369</v>
      </c>
      <c r="BW121" s="858"/>
      <c r="BX121" s="858"/>
      <c r="BY121" s="858"/>
      <c r="BZ121" s="858"/>
      <c r="CA121" s="858">
        <v>4003310</v>
      </c>
      <c r="CB121" s="858"/>
      <c r="CC121" s="858"/>
      <c r="CD121" s="858"/>
      <c r="CE121" s="858"/>
      <c r="CF121" s="859">
        <v>126</v>
      </c>
      <c r="CG121" s="860"/>
      <c r="CH121" s="860"/>
      <c r="CI121" s="860"/>
      <c r="CJ121" s="860"/>
      <c r="CK121" s="851"/>
      <c r="CL121" s="812"/>
      <c r="CM121" s="812"/>
      <c r="CN121" s="812"/>
      <c r="CO121" s="813"/>
      <c r="CP121" s="828" t="s">
        <v>449</v>
      </c>
      <c r="CQ121" s="829"/>
      <c r="CR121" s="829"/>
      <c r="CS121" s="829"/>
      <c r="CT121" s="829"/>
      <c r="CU121" s="829"/>
      <c r="CV121" s="829"/>
      <c r="CW121" s="829"/>
      <c r="CX121" s="829"/>
      <c r="CY121" s="829"/>
      <c r="CZ121" s="829"/>
      <c r="DA121" s="829"/>
      <c r="DB121" s="829"/>
      <c r="DC121" s="829"/>
      <c r="DD121" s="829"/>
      <c r="DE121" s="829"/>
      <c r="DF121" s="830"/>
      <c r="DG121" s="770">
        <v>20579</v>
      </c>
      <c r="DH121" s="771"/>
      <c r="DI121" s="771"/>
      <c r="DJ121" s="771"/>
      <c r="DK121" s="771"/>
      <c r="DL121" s="771">
        <v>21184</v>
      </c>
      <c r="DM121" s="771"/>
      <c r="DN121" s="771"/>
      <c r="DO121" s="771"/>
      <c r="DP121" s="771"/>
      <c r="DQ121" s="771">
        <v>21728</v>
      </c>
      <c r="DR121" s="771"/>
      <c r="DS121" s="771"/>
      <c r="DT121" s="771"/>
      <c r="DU121" s="771"/>
      <c r="DV121" s="823">
        <v>0.7</v>
      </c>
      <c r="DW121" s="823"/>
      <c r="DX121" s="823"/>
      <c r="DY121" s="823"/>
      <c r="DZ121" s="824"/>
    </row>
    <row r="122" spans="1:130" s="197" customFormat="1" ht="26.25" customHeight="1">
      <c r="A122" s="865"/>
      <c r="B122" s="866"/>
      <c r="C122" s="803" t="s">
        <v>429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450</v>
      </c>
      <c r="AB122" s="784"/>
      <c r="AC122" s="784"/>
      <c r="AD122" s="784"/>
      <c r="AE122" s="785"/>
      <c r="AF122" s="786" t="s">
        <v>450</v>
      </c>
      <c r="AG122" s="784"/>
      <c r="AH122" s="784"/>
      <c r="AI122" s="784"/>
      <c r="AJ122" s="785"/>
      <c r="AK122" s="786" t="s">
        <v>450</v>
      </c>
      <c r="AL122" s="784"/>
      <c r="AM122" s="784"/>
      <c r="AN122" s="784"/>
      <c r="AO122" s="785"/>
      <c r="AP122" s="754" t="s">
        <v>450</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451</v>
      </c>
      <c r="BP122" s="838"/>
      <c r="BQ122" s="839">
        <v>5540958</v>
      </c>
      <c r="BR122" s="840"/>
      <c r="BS122" s="840"/>
      <c r="BT122" s="840"/>
      <c r="BU122" s="840"/>
      <c r="BV122" s="840">
        <v>5666382</v>
      </c>
      <c r="BW122" s="840"/>
      <c r="BX122" s="840"/>
      <c r="BY122" s="840"/>
      <c r="BZ122" s="840"/>
      <c r="CA122" s="840">
        <v>5641485</v>
      </c>
      <c r="CB122" s="840"/>
      <c r="CC122" s="840"/>
      <c r="CD122" s="840"/>
      <c r="CE122" s="840"/>
      <c r="CF122" s="743"/>
      <c r="CG122" s="744"/>
      <c r="CH122" s="744"/>
      <c r="CI122" s="744"/>
      <c r="CJ122" s="841"/>
      <c r="CK122" s="851"/>
      <c r="CL122" s="812"/>
      <c r="CM122" s="812"/>
      <c r="CN122" s="812"/>
      <c r="CO122" s="813"/>
      <c r="CP122" s="828" t="s">
        <v>452</v>
      </c>
      <c r="CQ122" s="829"/>
      <c r="CR122" s="829"/>
      <c r="CS122" s="829"/>
      <c r="CT122" s="829"/>
      <c r="CU122" s="829"/>
      <c r="CV122" s="829"/>
      <c r="CW122" s="829"/>
      <c r="CX122" s="829"/>
      <c r="CY122" s="829"/>
      <c r="CZ122" s="829"/>
      <c r="DA122" s="829"/>
      <c r="DB122" s="829"/>
      <c r="DC122" s="829"/>
      <c r="DD122" s="829"/>
      <c r="DE122" s="829"/>
      <c r="DF122" s="830"/>
      <c r="DG122" s="770" t="s">
        <v>111</v>
      </c>
      <c r="DH122" s="771"/>
      <c r="DI122" s="771"/>
      <c r="DJ122" s="771"/>
      <c r="DK122" s="771"/>
      <c r="DL122" s="771" t="s">
        <v>111</v>
      </c>
      <c r="DM122" s="771"/>
      <c r="DN122" s="771"/>
      <c r="DO122" s="771"/>
      <c r="DP122" s="771"/>
      <c r="DQ122" s="771" t="s">
        <v>111</v>
      </c>
      <c r="DR122" s="771"/>
      <c r="DS122" s="771"/>
      <c r="DT122" s="771"/>
      <c r="DU122" s="771"/>
      <c r="DV122" s="823" t="s">
        <v>111</v>
      </c>
      <c r="DW122" s="823"/>
      <c r="DX122" s="823"/>
      <c r="DY122" s="823"/>
      <c r="DZ122" s="824"/>
    </row>
    <row r="123" spans="1:130" s="197" customFormat="1" ht="26.25" customHeight="1" thickBot="1">
      <c r="A123" s="865"/>
      <c r="B123" s="866"/>
      <c r="C123" s="803" t="s">
        <v>435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453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41.2</v>
      </c>
      <c r="BR123" s="832"/>
      <c r="BS123" s="832"/>
      <c r="BT123" s="832"/>
      <c r="BU123" s="832"/>
      <c r="BV123" s="832">
        <v>28.2</v>
      </c>
      <c r="BW123" s="832"/>
      <c r="BX123" s="832"/>
      <c r="BY123" s="832"/>
      <c r="BZ123" s="832"/>
      <c r="CA123" s="832">
        <v>13.5</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454</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440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455</v>
      </c>
      <c r="CL125" s="810"/>
      <c r="CM125" s="810"/>
      <c r="CN125" s="810"/>
      <c r="CO125" s="811"/>
      <c r="CP125" s="816" t="s">
        <v>456</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443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457</v>
      </c>
      <c r="AY126" s="764"/>
      <c r="AZ126" s="764"/>
      <c r="BA126" s="764"/>
      <c r="BB126" s="764"/>
      <c r="BC126" s="764"/>
      <c r="BD126" s="764"/>
      <c r="BE126" s="765"/>
      <c r="BF126" s="763" t="s">
        <v>458</v>
      </c>
      <c r="BG126" s="764"/>
      <c r="BH126" s="764"/>
      <c r="BI126" s="764"/>
      <c r="BJ126" s="764"/>
      <c r="BK126" s="764"/>
      <c r="BL126" s="765"/>
      <c r="BM126" s="763" t="s">
        <v>459</v>
      </c>
      <c r="BN126" s="764"/>
      <c r="BO126" s="764"/>
      <c r="BP126" s="764"/>
      <c r="BQ126" s="764"/>
      <c r="BR126" s="764"/>
      <c r="BS126" s="765"/>
      <c r="BT126" s="763" t="s">
        <v>460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461</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462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463</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464</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465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466</v>
      </c>
      <c r="X128" s="797"/>
      <c r="Y128" s="797"/>
      <c r="Z128" s="798"/>
      <c r="AA128" s="723" t="s">
        <v>111</v>
      </c>
      <c r="AB128" s="724"/>
      <c r="AC128" s="724"/>
      <c r="AD128" s="724"/>
      <c r="AE128" s="725"/>
      <c r="AF128" s="726" t="s">
        <v>111</v>
      </c>
      <c r="AG128" s="724"/>
      <c r="AH128" s="724"/>
      <c r="AI128" s="724"/>
      <c r="AJ128" s="725"/>
      <c r="AK128" s="726" t="s">
        <v>111</v>
      </c>
      <c r="AL128" s="724"/>
      <c r="AM128" s="724"/>
      <c r="AN128" s="724"/>
      <c r="AO128" s="725"/>
      <c r="AP128" s="727"/>
      <c r="AQ128" s="728"/>
      <c r="AR128" s="728"/>
      <c r="AS128" s="728"/>
      <c r="AT128" s="729"/>
      <c r="AU128" s="235"/>
      <c r="AV128" s="235"/>
      <c r="AW128" s="235"/>
      <c r="AX128" s="772" t="s">
        <v>467</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468</v>
      </c>
      <c r="X129" s="781"/>
      <c r="Y129" s="781"/>
      <c r="Z129" s="782"/>
      <c r="AA129" s="783">
        <v>3569185</v>
      </c>
      <c r="AB129" s="784"/>
      <c r="AC129" s="784"/>
      <c r="AD129" s="784"/>
      <c r="AE129" s="785"/>
      <c r="AF129" s="786">
        <v>3586449</v>
      </c>
      <c r="AG129" s="784"/>
      <c r="AH129" s="784"/>
      <c r="AI129" s="784"/>
      <c r="AJ129" s="785"/>
      <c r="AK129" s="786">
        <v>3569492</v>
      </c>
      <c r="AL129" s="784"/>
      <c r="AM129" s="784"/>
      <c r="AN129" s="784"/>
      <c r="AO129" s="785"/>
      <c r="AP129" s="787"/>
      <c r="AQ129" s="788"/>
      <c r="AR129" s="788"/>
      <c r="AS129" s="788"/>
      <c r="AT129" s="789"/>
      <c r="AU129" s="235"/>
      <c r="AV129" s="235"/>
      <c r="AW129" s="235"/>
      <c r="AX129" s="772" t="s">
        <v>469</v>
      </c>
      <c r="AY129" s="768"/>
      <c r="AZ129" s="768"/>
      <c r="BA129" s="768"/>
      <c r="BB129" s="768"/>
      <c r="BC129" s="768"/>
      <c r="BD129" s="768"/>
      <c r="BE129" s="769"/>
      <c r="BF129" s="773">
        <v>7.1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470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471</v>
      </c>
      <c r="X130" s="781"/>
      <c r="Y130" s="781"/>
      <c r="Z130" s="782"/>
      <c r="AA130" s="783">
        <v>359840</v>
      </c>
      <c r="AB130" s="784"/>
      <c r="AC130" s="784"/>
      <c r="AD130" s="784"/>
      <c r="AE130" s="785"/>
      <c r="AF130" s="786">
        <v>368218</v>
      </c>
      <c r="AG130" s="784"/>
      <c r="AH130" s="784"/>
      <c r="AI130" s="784"/>
      <c r="AJ130" s="785"/>
      <c r="AK130" s="786">
        <v>392138</v>
      </c>
      <c r="AL130" s="784"/>
      <c r="AM130" s="784"/>
      <c r="AN130" s="784"/>
      <c r="AO130" s="785"/>
      <c r="AP130" s="787"/>
      <c r="AQ130" s="788"/>
      <c r="AR130" s="788"/>
      <c r="AS130" s="788"/>
      <c r="AT130" s="789"/>
      <c r="AU130" s="235"/>
      <c r="AV130" s="235"/>
      <c r="AW130" s="235"/>
      <c r="AX130" s="751" t="s">
        <v>472</v>
      </c>
      <c r="AY130" s="752"/>
      <c r="AZ130" s="752"/>
      <c r="BA130" s="752"/>
      <c r="BB130" s="752"/>
      <c r="BC130" s="752"/>
      <c r="BD130" s="752"/>
      <c r="BE130" s="753"/>
      <c r="BF130" s="705">
        <v>13.5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473</v>
      </c>
      <c r="X131" s="714"/>
      <c r="Y131" s="714"/>
      <c r="Z131" s="715"/>
      <c r="AA131" s="716">
        <v>3209345</v>
      </c>
      <c r="AB131" s="717"/>
      <c r="AC131" s="717"/>
      <c r="AD131" s="717"/>
      <c r="AE131" s="718"/>
      <c r="AF131" s="719">
        <v>3218231</v>
      </c>
      <c r="AG131" s="717"/>
      <c r="AH131" s="717"/>
      <c r="AI131" s="717"/>
      <c r="AJ131" s="718"/>
      <c r="AK131" s="719">
        <v>3177354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475</v>
      </c>
      <c r="W132" s="737"/>
      <c r="X132" s="737"/>
      <c r="Y132" s="737"/>
      <c r="Z132" s="738"/>
      <c r="AA132" s="739">
        <v>8.3699945000000007</v>
      </c>
      <c r="AB132" s="740"/>
      <c r="AC132" s="740"/>
      <c r="AD132" s="740"/>
      <c r="AE132" s="741"/>
      <c r="AF132" s="742">
        <v>7.1867743490000002</v>
      </c>
      <c r="AG132" s="740"/>
      <c r="AH132" s="740"/>
      <c r="AI132" s="740"/>
      <c r="AJ132" s="741"/>
      <c r="AK132" s="742">
        <v>5.7668110009999998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476</v>
      </c>
      <c r="W133" s="746"/>
      <c r="X133" s="746"/>
      <c r="Y133" s="746"/>
      <c r="Z133" s="747"/>
      <c r="AA133" s="748">
        <v>9.4</v>
      </c>
      <c r="AB133" s="749"/>
      <c r="AC133" s="749"/>
      <c r="AD133" s="749"/>
      <c r="AE133" s="750"/>
      <c r="AF133" s="748">
        <v>8.4</v>
      </c>
      <c r="AG133" s="749"/>
      <c r="AH133" s="749"/>
      <c r="AI133" s="749"/>
      <c r="AJ133" s="750"/>
      <c r="AK133" s="748">
        <v>7.1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2:34"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row r="3" spans="2:34" ht="13.2"/>
    <row r="4" spans="2:34" ht="13.2">
      <c r="R4" s="241"/>
      <c r="S4" s="241"/>
      <c r="T4" s="241"/>
      <c r="U4" s="241"/>
      <c r="V4" s="241"/>
      <c r="W4" s="241"/>
      <c r="X4" s="241"/>
      <c r="Y4" s="241"/>
      <c r="Z4" s="241"/>
      <c r="AA4" s="241"/>
      <c r="AB4" s="241"/>
      <c r="AC4" s="241"/>
      <c r="AD4" s="241"/>
      <c r="AE4" s="241"/>
      <c r="AF4" s="241"/>
      <c r="AG4" s="241"/>
      <c r="AH4" s="241"/>
    </row>
    <row r="5" spans="2:34" ht="13.2">
      <c r="R5" s="241"/>
      <c r="S5" s="241"/>
      <c r="T5" s="241"/>
      <c r="U5" s="241"/>
      <c r="V5" s="241"/>
      <c r="W5" s="241"/>
      <c r="X5" s="241"/>
      <c r="Y5" s="241"/>
      <c r="Z5" s="241"/>
      <c r="AA5" s="241"/>
      <c r="AB5" s="241"/>
      <c r="AC5" s="241"/>
      <c r="AD5" s="241"/>
      <c r="AE5" s="241"/>
      <c r="AF5" s="241"/>
      <c r="AG5" s="241"/>
      <c r="AH5" s="241"/>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477</v>
      </c>
      <c r="B5" s="246"/>
      <c r="C5" s="246"/>
      <c r="D5" s="246"/>
      <c r="E5" s="246"/>
      <c r="F5" s="246"/>
      <c r="G5" s="246"/>
      <c r="H5" s="246"/>
      <c r="I5" s="246"/>
      <c r="J5" s="246"/>
      <c r="K5" s="246"/>
      <c r="L5" s="246"/>
      <c r="M5" s="246"/>
      <c r="N5" s="246"/>
      <c r="O5" s="247"/>
    </row>
    <row r="6" spans="1:16" ht="13.2">
      <c r="A6" s="248"/>
      <c r="B6" s="244"/>
      <c r="C6" s="244"/>
      <c r="D6" s="244"/>
      <c r="E6" s="244"/>
      <c r="F6" s="244"/>
      <c r="G6" s="249" t="s">
        <v>478</v>
      </c>
      <c r="H6" s="249"/>
      <c r="I6" s="249"/>
      <c r="J6" s="249"/>
      <c r="K6" s="244"/>
      <c r="L6" s="244"/>
      <c r="M6" s="244"/>
      <c r="N6" s="244"/>
    </row>
    <row r="7" spans="1:16" ht="13.2">
      <c r="A7" s="248"/>
      <c r="B7" s="244"/>
      <c r="C7" s="244"/>
      <c r="D7" s="244"/>
      <c r="E7" s="244"/>
      <c r="F7" s="244"/>
      <c r="G7" s="251"/>
      <c r="H7" s="252"/>
      <c r="I7" s="252"/>
      <c r="J7" s="253"/>
      <c r="K7" s="1119" t="s">
        <v>479</v>
      </c>
      <c r="L7" s="254"/>
      <c r="M7" s="255" t="s">
        <v>480</v>
      </c>
      <c r="N7" s="256"/>
    </row>
    <row r="8" spans="1:16" ht="13.2">
      <c r="A8" s="248"/>
      <c r="B8" s="244"/>
      <c r="C8" s="244"/>
      <c r="D8" s="244"/>
      <c r="E8" s="244"/>
      <c r="F8" s="244"/>
      <c r="G8" s="257"/>
      <c r="H8" s="258"/>
      <c r="I8" s="258"/>
      <c r="J8" s="259"/>
      <c r="K8" s="1120"/>
      <c r="L8" s="260" t="s">
        <v>481</v>
      </c>
      <c r="M8" s="261" t="s">
        <v>482</v>
      </c>
      <c r="N8" s="262" t="s">
        <v>483</v>
      </c>
    </row>
    <row r="9" spans="1:16" ht="13.2">
      <c r="A9" s="248"/>
      <c r="B9" s="244"/>
      <c r="C9" s="244"/>
      <c r="D9" s="244"/>
      <c r="E9" s="244"/>
      <c r="F9" s="244"/>
      <c r="G9" s="1133" t="s">
        <v>484</v>
      </c>
      <c r="H9" s="1134"/>
      <c r="I9" s="1134"/>
      <c r="J9" s="1135"/>
      <c r="K9" s="263">
        <v>889558</v>
      </c>
      <c r="L9" s="264">
        <v>59911</v>
      </c>
      <c r="M9" s="265">
        <v>76459</v>
      </c>
      <c r="N9" s="266">
        <v>-21.6</v>
      </c>
    </row>
    <row r="10" spans="1:16" ht="13.2">
      <c r="A10" s="248"/>
      <c r="B10" s="244"/>
      <c r="C10" s="244"/>
      <c r="D10" s="244"/>
      <c r="E10" s="244"/>
      <c r="F10" s="244"/>
      <c r="G10" s="1133" t="s">
        <v>485</v>
      </c>
      <c r="H10" s="1134"/>
      <c r="I10" s="1134"/>
      <c r="J10" s="1135"/>
      <c r="K10" s="267">
        <v>46896</v>
      </c>
      <c r="L10" s="268">
        <v>3158</v>
      </c>
      <c r="M10" s="269">
        <v>7458</v>
      </c>
      <c r="N10" s="270">
        <v>-57.7</v>
      </c>
    </row>
    <row r="11" spans="1:16" ht="13.5" customHeight="1">
      <c r="A11" s="248"/>
      <c r="B11" s="244"/>
      <c r="C11" s="244"/>
      <c r="D11" s="244"/>
      <c r="E11" s="244"/>
      <c r="F11" s="244"/>
      <c r="G11" s="1133" t="s">
        <v>486</v>
      </c>
      <c r="H11" s="1134"/>
      <c r="I11" s="1134"/>
      <c r="J11" s="1135"/>
      <c r="K11" s="267">
        <v>240661</v>
      </c>
      <c r="L11" s="268">
        <v>16208</v>
      </c>
      <c r="M11" s="269">
        <v>12890</v>
      </c>
      <c r="N11" s="270">
        <v>25.7</v>
      </c>
    </row>
    <row r="12" spans="1:16" ht="13.5" customHeight="1">
      <c r="A12" s="248"/>
      <c r="B12" s="244"/>
      <c r="C12" s="244"/>
      <c r="D12" s="244"/>
      <c r="E12" s="244"/>
      <c r="F12" s="244"/>
      <c r="G12" s="1133" t="s">
        <v>487</v>
      </c>
      <c r="H12" s="1134"/>
      <c r="I12" s="1134"/>
      <c r="J12" s="1135"/>
      <c r="K12" s="267">
        <v>39235</v>
      </c>
      <c r="L12" s="268">
        <v>2642</v>
      </c>
      <c r="M12" s="269">
        <v>1175</v>
      </c>
      <c r="N12" s="270">
        <v>124.9</v>
      </c>
    </row>
    <row r="13" spans="1:16" ht="13.5" customHeight="1">
      <c r="A13" s="248"/>
      <c r="B13" s="244"/>
      <c r="C13" s="244"/>
      <c r="D13" s="244"/>
      <c r="E13" s="244"/>
      <c r="F13" s="244"/>
      <c r="G13" s="1133" t="s">
        <v>488</v>
      </c>
      <c r="H13" s="1134"/>
      <c r="I13" s="1134"/>
      <c r="J13" s="1135"/>
      <c r="K13" s="267" t="s">
        <v>489</v>
      </c>
      <c r="L13" s="268" t="s">
        <v>489</v>
      </c>
      <c r="M13" s="269" t="s">
        <v>489</v>
      </c>
      <c r="N13" s="270" t="s">
        <v>489</v>
      </c>
    </row>
    <row r="14" spans="1:16" ht="13.5" customHeight="1">
      <c r="A14" s="248"/>
      <c r="B14" s="244"/>
      <c r="C14" s="244"/>
      <c r="D14" s="244"/>
      <c r="E14" s="244"/>
      <c r="F14" s="244"/>
      <c r="G14" s="1133" t="s">
        <v>490</v>
      </c>
      <c r="H14" s="1134"/>
      <c r="I14" s="1134"/>
      <c r="J14" s="1135"/>
      <c r="K14" s="267">
        <v>71415</v>
      </c>
      <c r="L14" s="268">
        <v>4810</v>
      </c>
      <c r="M14" s="269">
        <v>3686</v>
      </c>
      <c r="N14" s="270">
        <v>30.5</v>
      </c>
    </row>
    <row r="15" spans="1:16" ht="13.5" customHeight="1">
      <c r="A15" s="248"/>
      <c r="B15" s="244"/>
      <c r="C15" s="244"/>
      <c r="D15" s="244"/>
      <c r="E15" s="244"/>
      <c r="F15" s="244"/>
      <c r="G15" s="1133" t="s">
        <v>491</v>
      </c>
      <c r="H15" s="1134"/>
      <c r="I15" s="1134"/>
      <c r="J15" s="1135"/>
      <c r="K15" s="267">
        <v>88300</v>
      </c>
      <c r="L15" s="268">
        <v>5947</v>
      </c>
      <c r="M15" s="269">
        <v>1687</v>
      </c>
      <c r="N15" s="270">
        <v>252.5</v>
      </c>
    </row>
    <row r="16" spans="1:16" ht="13.2">
      <c r="A16" s="248"/>
      <c r="B16" s="244"/>
      <c r="C16" s="244"/>
      <c r="D16" s="244"/>
      <c r="E16" s="244"/>
      <c r="F16" s="244"/>
      <c r="G16" s="1136" t="s">
        <v>492</v>
      </c>
      <c r="H16" s="1137"/>
      <c r="I16" s="1137"/>
      <c r="J16" s="1138"/>
      <c r="K16" s="268">
        <v>-96644</v>
      </c>
      <c r="L16" s="268">
        <v>-6509</v>
      </c>
      <c r="M16" s="269">
        <v>-7857</v>
      </c>
      <c r="N16" s="270">
        <v>-17.2</v>
      </c>
    </row>
    <row r="17" spans="1:16" ht="13.2">
      <c r="A17" s="248"/>
      <c r="B17" s="244"/>
      <c r="C17" s="244"/>
      <c r="D17" s="244"/>
      <c r="E17" s="244"/>
      <c r="F17" s="244"/>
      <c r="G17" s="1136" t="s">
        <v>170</v>
      </c>
      <c r="H17" s="1137"/>
      <c r="I17" s="1137"/>
      <c r="J17" s="1138"/>
      <c r="K17" s="268">
        <v>1279421</v>
      </c>
      <c r="L17" s="268">
        <v>86168</v>
      </c>
      <c r="M17" s="269">
        <v>95496</v>
      </c>
      <c r="N17" s="270">
        <v>-9.8000000000000007</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493</v>
      </c>
      <c r="H19" s="244"/>
      <c r="I19" s="244"/>
      <c r="J19" s="244"/>
      <c r="K19" s="244"/>
      <c r="L19" s="244"/>
      <c r="M19" s="244"/>
      <c r="N19" s="244"/>
    </row>
    <row r="20" spans="1:16" ht="13.2">
      <c r="A20" s="248"/>
      <c r="B20" s="244"/>
      <c r="C20" s="244"/>
      <c r="D20" s="244"/>
      <c r="E20" s="244"/>
      <c r="F20" s="244"/>
      <c r="G20" s="272"/>
      <c r="H20" s="273"/>
      <c r="I20" s="273"/>
      <c r="J20" s="274"/>
      <c r="K20" s="275" t="s">
        <v>494</v>
      </c>
      <c r="L20" s="276" t="s">
        <v>495</v>
      </c>
      <c r="M20" s="277" t="s">
        <v>496</v>
      </c>
      <c r="N20" s="278"/>
    </row>
    <row r="21" spans="1:16" s="284" customFormat="1" ht="13.2">
      <c r="A21" s="279"/>
      <c r="B21" s="249"/>
      <c r="C21" s="249"/>
      <c r="D21" s="249"/>
      <c r="E21" s="249"/>
      <c r="F21" s="249"/>
      <c r="G21" s="1130" t="s">
        <v>497</v>
      </c>
      <c r="H21" s="1131"/>
      <c r="I21" s="1131"/>
      <c r="J21" s="1132"/>
      <c r="K21" s="280">
        <v>6.87</v>
      </c>
      <c r="L21" s="281">
        <v>8.5399999999999991</v>
      </c>
      <c r="M21" s="282">
        <v>-1.67</v>
      </c>
      <c r="N21" s="249"/>
      <c r="O21" s="283"/>
      <c r="P21" s="279"/>
    </row>
    <row r="22" spans="1:16" s="284" customFormat="1" ht="13.2">
      <c r="A22" s="279"/>
      <c r="B22" s="249"/>
      <c r="C22" s="249"/>
      <c r="D22" s="249"/>
      <c r="E22" s="249"/>
      <c r="F22" s="249"/>
      <c r="G22" s="1130" t="s">
        <v>498</v>
      </c>
      <c r="H22" s="1131"/>
      <c r="I22" s="1131"/>
      <c r="J22" s="1132"/>
      <c r="K22" s="285">
        <v>98.8</v>
      </c>
      <c r="L22" s="286">
        <v>96.8</v>
      </c>
      <c r="M22" s="287">
        <v>2</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499</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500</v>
      </c>
      <c r="H29" s="249"/>
      <c r="I29" s="249"/>
      <c r="J29" s="249"/>
      <c r="K29" s="244"/>
      <c r="L29" s="244"/>
      <c r="M29" s="244"/>
      <c r="N29" s="244"/>
      <c r="O29" s="293"/>
    </row>
    <row r="30" spans="1:16" ht="13.2">
      <c r="A30" s="248"/>
      <c r="B30" s="244"/>
      <c r="C30" s="244"/>
      <c r="D30" s="244"/>
      <c r="E30" s="244"/>
      <c r="F30" s="244"/>
      <c r="G30" s="251"/>
      <c r="H30" s="252"/>
      <c r="I30" s="252"/>
      <c r="J30" s="253"/>
      <c r="K30" s="1119" t="s">
        <v>479</v>
      </c>
      <c r="L30" s="254"/>
      <c r="M30" s="255" t="s">
        <v>480</v>
      </c>
      <c r="N30" s="256"/>
    </row>
    <row r="31" spans="1:16" ht="13.2">
      <c r="A31" s="248"/>
      <c r="B31" s="244"/>
      <c r="C31" s="244"/>
      <c r="D31" s="244"/>
      <c r="E31" s="244"/>
      <c r="F31" s="244"/>
      <c r="G31" s="257"/>
      <c r="H31" s="258"/>
      <c r="I31" s="258"/>
      <c r="J31" s="259"/>
      <c r="K31" s="1120"/>
      <c r="L31" s="260" t="s">
        <v>481</v>
      </c>
      <c r="M31" s="261" t="s">
        <v>482</v>
      </c>
      <c r="N31" s="262" t="s">
        <v>483</v>
      </c>
    </row>
    <row r="32" spans="1:16" ht="27" customHeight="1">
      <c r="A32" s="248"/>
      <c r="B32" s="244"/>
      <c r="C32" s="244"/>
      <c r="D32" s="244"/>
      <c r="E32" s="244"/>
      <c r="F32" s="244"/>
      <c r="G32" s="1121" t="s">
        <v>501</v>
      </c>
      <c r="H32" s="1122"/>
      <c r="I32" s="1122"/>
      <c r="J32" s="1123"/>
      <c r="K32" s="294">
        <v>469155</v>
      </c>
      <c r="L32" s="294">
        <v>31597</v>
      </c>
      <c r="M32" s="295">
        <v>48551</v>
      </c>
      <c r="N32" s="296">
        <v>-34.9</v>
      </c>
    </row>
    <row r="33" spans="1:16" ht="13.5" customHeight="1">
      <c r="A33" s="248"/>
      <c r="B33" s="244"/>
      <c r="C33" s="244"/>
      <c r="D33" s="244"/>
      <c r="E33" s="244"/>
      <c r="F33" s="244"/>
      <c r="G33" s="1121" t="s">
        <v>502</v>
      </c>
      <c r="H33" s="1122"/>
      <c r="I33" s="1122"/>
      <c r="J33" s="1123"/>
      <c r="K33" s="294" t="s">
        <v>489</v>
      </c>
      <c r="L33" s="294" t="s">
        <v>489</v>
      </c>
      <c r="M33" s="295" t="s">
        <v>489</v>
      </c>
      <c r="N33" s="296" t="s">
        <v>489</v>
      </c>
    </row>
    <row r="34" spans="1:16" ht="27" customHeight="1">
      <c r="A34" s="248"/>
      <c r="B34" s="244"/>
      <c r="C34" s="244"/>
      <c r="D34" s="244"/>
      <c r="E34" s="244"/>
      <c r="F34" s="244"/>
      <c r="G34" s="1121" t="s">
        <v>503</v>
      </c>
      <c r="H34" s="1122"/>
      <c r="I34" s="1122"/>
      <c r="J34" s="1123"/>
      <c r="K34" s="294" t="s">
        <v>489</v>
      </c>
      <c r="L34" s="294" t="s">
        <v>489</v>
      </c>
      <c r="M34" s="295" t="s">
        <v>489</v>
      </c>
      <c r="N34" s="296" t="s">
        <v>489</v>
      </c>
    </row>
    <row r="35" spans="1:16" ht="27" customHeight="1">
      <c r="A35" s="248"/>
      <c r="B35" s="244"/>
      <c r="C35" s="244"/>
      <c r="D35" s="244"/>
      <c r="E35" s="244"/>
      <c r="F35" s="244"/>
      <c r="G35" s="1121" t="s">
        <v>504</v>
      </c>
      <c r="H35" s="1122"/>
      <c r="I35" s="1122"/>
      <c r="J35" s="1123"/>
      <c r="K35" s="294">
        <v>43056</v>
      </c>
      <c r="L35" s="294">
        <v>2900</v>
      </c>
      <c r="M35" s="295">
        <v>20444</v>
      </c>
      <c r="N35" s="296">
        <v>-85.8</v>
      </c>
    </row>
    <row r="36" spans="1:16" ht="27" customHeight="1">
      <c r="A36" s="248"/>
      <c r="B36" s="244"/>
      <c r="C36" s="244"/>
      <c r="D36" s="244"/>
      <c r="E36" s="244"/>
      <c r="F36" s="244"/>
      <c r="G36" s="1121" t="s">
        <v>505</v>
      </c>
      <c r="H36" s="1122"/>
      <c r="I36" s="1122"/>
      <c r="J36" s="1123"/>
      <c r="K36" s="294">
        <v>49806</v>
      </c>
      <c r="L36" s="294">
        <v>3354</v>
      </c>
      <c r="M36" s="295">
        <v>4415</v>
      </c>
      <c r="N36" s="296">
        <v>-24</v>
      </c>
    </row>
    <row r="37" spans="1:16" ht="13.5" customHeight="1">
      <c r="A37" s="248"/>
      <c r="B37" s="244"/>
      <c r="C37" s="244"/>
      <c r="D37" s="244"/>
      <c r="E37" s="244"/>
      <c r="F37" s="244"/>
      <c r="G37" s="1121" t="s">
        <v>506</v>
      </c>
      <c r="H37" s="1122"/>
      <c r="I37" s="1122"/>
      <c r="J37" s="1123"/>
      <c r="K37" s="294">
        <v>13353</v>
      </c>
      <c r="L37" s="294">
        <v>899</v>
      </c>
      <c r="M37" s="295">
        <v>1952</v>
      </c>
      <c r="N37" s="296">
        <v>-53.9</v>
      </c>
    </row>
    <row r="38" spans="1:16" ht="27" customHeight="1">
      <c r="A38" s="248"/>
      <c r="B38" s="244"/>
      <c r="C38" s="244"/>
      <c r="D38" s="244"/>
      <c r="E38" s="244"/>
      <c r="F38" s="244"/>
      <c r="G38" s="1124" t="s">
        <v>507</v>
      </c>
      <c r="H38" s="1125"/>
      <c r="I38" s="1125"/>
      <c r="J38" s="1126"/>
      <c r="K38" s="297" t="s">
        <v>489</v>
      </c>
      <c r="L38" s="297" t="s">
        <v>489</v>
      </c>
      <c r="M38" s="298">
        <v>5</v>
      </c>
      <c r="N38" s="299" t="s">
        <v>489</v>
      </c>
      <c r="O38" s="293"/>
    </row>
    <row r="39" spans="1:16" ht="13.2">
      <c r="A39" s="248"/>
      <c r="B39" s="244"/>
      <c r="C39" s="244"/>
      <c r="D39" s="244"/>
      <c r="E39" s="244"/>
      <c r="F39" s="244"/>
      <c r="G39" s="1124" t="s">
        <v>508</v>
      </c>
      <c r="H39" s="1125"/>
      <c r="I39" s="1125"/>
      <c r="J39" s="1126"/>
      <c r="K39" s="300" t="s">
        <v>489</v>
      </c>
      <c r="L39" s="300" t="s">
        <v>489</v>
      </c>
      <c r="M39" s="301">
        <v>-2359</v>
      </c>
      <c r="N39" s="302" t="s">
        <v>489</v>
      </c>
      <c r="O39" s="293"/>
    </row>
    <row r="40" spans="1:16" ht="27" customHeight="1">
      <c r="A40" s="248"/>
      <c r="B40" s="244"/>
      <c r="C40" s="244"/>
      <c r="D40" s="244"/>
      <c r="E40" s="244"/>
      <c r="F40" s="244"/>
      <c r="G40" s="1121" t="s">
        <v>509</v>
      </c>
      <c r="H40" s="1122"/>
      <c r="I40" s="1122"/>
      <c r="J40" s="1123"/>
      <c r="K40" s="300">
        <v>-392138</v>
      </c>
      <c r="L40" s="300">
        <v>-26410</v>
      </c>
      <c r="M40" s="301">
        <v>-50288</v>
      </c>
      <c r="N40" s="302">
        <v>-47.5</v>
      </c>
      <c r="O40" s="293"/>
    </row>
    <row r="41" spans="1:16" ht="13.2">
      <c r="A41" s="248"/>
      <c r="B41" s="244"/>
      <c r="C41" s="244"/>
      <c r="D41" s="244"/>
      <c r="E41" s="244"/>
      <c r="F41" s="244"/>
      <c r="G41" s="1127" t="s">
        <v>280</v>
      </c>
      <c r="H41" s="1128"/>
      <c r="I41" s="1128"/>
      <c r="J41" s="1129"/>
      <c r="K41" s="294">
        <v>183232</v>
      </c>
      <c r="L41" s="300">
        <v>12341</v>
      </c>
      <c r="M41" s="301">
        <v>22719</v>
      </c>
      <c r="N41" s="302">
        <v>-45.7</v>
      </c>
      <c r="O41" s="293"/>
    </row>
    <row r="42" spans="1:16" ht="13.2">
      <c r="A42" s="248"/>
      <c r="B42" s="244"/>
      <c r="C42" s="244"/>
      <c r="D42" s="244"/>
      <c r="E42" s="244"/>
      <c r="F42" s="244"/>
      <c r="G42" s="303" t="s">
        <v>510</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ht="13.2">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14" t="s">
        <v>479</v>
      </c>
      <c r="J49" s="1116" t="s">
        <v>513</v>
      </c>
      <c r="K49" s="1117"/>
      <c r="L49" s="1117"/>
      <c r="M49" s="1117"/>
      <c r="N49" s="1118"/>
    </row>
    <row r="50" spans="1:14" ht="13.2">
      <c r="A50" s="248"/>
      <c r="B50" s="244"/>
      <c r="C50" s="244"/>
      <c r="D50" s="244"/>
      <c r="E50" s="244"/>
      <c r="F50" s="244"/>
      <c r="G50" s="312"/>
      <c r="H50" s="313"/>
      <c r="I50" s="1115"/>
      <c r="J50" s="314" t="s">
        <v>514</v>
      </c>
      <c r="K50" s="315" t="s">
        <v>515</v>
      </c>
      <c r="L50" s="316" t="s">
        <v>516</v>
      </c>
      <c r="M50" s="317" t="s">
        <v>517</v>
      </c>
      <c r="N50" s="318" t="s">
        <v>518</v>
      </c>
    </row>
    <row r="51" spans="1:14" ht="13.2">
      <c r="A51" s="248"/>
      <c r="B51" s="244"/>
      <c r="C51" s="244"/>
      <c r="D51" s="244"/>
      <c r="E51" s="244"/>
      <c r="F51" s="244"/>
      <c r="G51" s="310" t="s">
        <v>519</v>
      </c>
      <c r="H51" s="311"/>
      <c r="I51" s="319">
        <v>1054779</v>
      </c>
      <c r="J51" s="320">
        <v>68457</v>
      </c>
      <c r="K51" s="321">
        <v>51.2</v>
      </c>
      <c r="L51" s="322">
        <v>71812</v>
      </c>
      <c r="M51" s="323">
        <v>25</v>
      </c>
      <c r="N51" s="324">
        <v>26.2</v>
      </c>
    </row>
    <row r="52" spans="1:14" ht="13.2">
      <c r="A52" s="248"/>
      <c r="B52" s="244"/>
      <c r="C52" s="244"/>
      <c r="D52" s="244"/>
      <c r="E52" s="244"/>
      <c r="F52" s="244"/>
      <c r="G52" s="325"/>
      <c r="H52" s="326" t="s">
        <v>520</v>
      </c>
      <c r="I52" s="327">
        <v>670240</v>
      </c>
      <c r="J52" s="328">
        <v>43499</v>
      </c>
      <c r="K52" s="329">
        <v>22.6</v>
      </c>
      <c r="L52" s="330">
        <v>35025</v>
      </c>
      <c r="M52" s="331">
        <v>3.1</v>
      </c>
      <c r="N52" s="332">
        <v>19.5</v>
      </c>
    </row>
    <row r="53" spans="1:14" ht="13.2">
      <c r="A53" s="248"/>
      <c r="B53" s="244"/>
      <c r="C53" s="244"/>
      <c r="D53" s="244"/>
      <c r="E53" s="244"/>
      <c r="F53" s="244"/>
      <c r="G53" s="310" t="s">
        <v>521</v>
      </c>
      <c r="H53" s="311"/>
      <c r="I53" s="319">
        <v>469167</v>
      </c>
      <c r="J53" s="320">
        <v>30919</v>
      </c>
      <c r="K53" s="321">
        <v>-54.8</v>
      </c>
      <c r="L53" s="322">
        <v>59829</v>
      </c>
      <c r="M53" s="323">
        <v>-16.7</v>
      </c>
      <c r="N53" s="324">
        <v>-38.1</v>
      </c>
    </row>
    <row r="54" spans="1:14" ht="13.2">
      <c r="A54" s="248"/>
      <c r="B54" s="244"/>
      <c r="C54" s="244"/>
      <c r="D54" s="244"/>
      <c r="E54" s="244"/>
      <c r="F54" s="244"/>
      <c r="G54" s="325"/>
      <c r="H54" s="326" t="s">
        <v>520</v>
      </c>
      <c r="I54" s="327">
        <v>296775</v>
      </c>
      <c r="J54" s="328">
        <v>19558</v>
      </c>
      <c r="K54" s="329">
        <v>-55</v>
      </c>
      <c r="L54" s="330">
        <v>33669</v>
      </c>
      <c r="M54" s="331">
        <v>-3.9</v>
      </c>
      <c r="N54" s="332">
        <v>-51.1</v>
      </c>
    </row>
    <row r="55" spans="1:14" ht="13.2">
      <c r="A55" s="248"/>
      <c r="B55" s="244"/>
      <c r="C55" s="244"/>
      <c r="D55" s="244"/>
      <c r="E55" s="244"/>
      <c r="F55" s="244"/>
      <c r="G55" s="310" t="s">
        <v>522</v>
      </c>
      <c r="H55" s="311"/>
      <c r="I55" s="319">
        <v>531748</v>
      </c>
      <c r="J55" s="320">
        <v>35157</v>
      </c>
      <c r="K55" s="321">
        <v>13.7</v>
      </c>
      <c r="L55" s="322">
        <v>70582</v>
      </c>
      <c r="M55" s="323">
        <v>18</v>
      </c>
      <c r="N55" s="324">
        <v>-4.3</v>
      </c>
    </row>
    <row r="56" spans="1:14" ht="13.2">
      <c r="A56" s="248"/>
      <c r="B56" s="244"/>
      <c r="C56" s="244"/>
      <c r="D56" s="244"/>
      <c r="E56" s="244"/>
      <c r="F56" s="244"/>
      <c r="G56" s="325"/>
      <c r="H56" s="326" t="s">
        <v>520</v>
      </c>
      <c r="I56" s="327">
        <v>340164</v>
      </c>
      <c r="J56" s="328">
        <v>22490</v>
      </c>
      <c r="K56" s="329">
        <v>15</v>
      </c>
      <c r="L56" s="330">
        <v>36117</v>
      </c>
      <c r="M56" s="331">
        <v>7.3</v>
      </c>
      <c r="N56" s="332">
        <v>7.7</v>
      </c>
    </row>
    <row r="57" spans="1:14" ht="13.2">
      <c r="A57" s="248"/>
      <c r="B57" s="244"/>
      <c r="C57" s="244"/>
      <c r="D57" s="244"/>
      <c r="E57" s="244"/>
      <c r="F57" s="244"/>
      <c r="G57" s="310" t="s">
        <v>523</v>
      </c>
      <c r="H57" s="311"/>
      <c r="I57" s="319">
        <v>626596</v>
      </c>
      <c r="J57" s="320">
        <v>41656</v>
      </c>
      <c r="K57" s="321">
        <v>18.5</v>
      </c>
      <c r="L57" s="322">
        <v>81990</v>
      </c>
      <c r="M57" s="323">
        <v>16.2</v>
      </c>
      <c r="N57" s="324">
        <v>2.2999999999999998</v>
      </c>
    </row>
    <row r="58" spans="1:14" ht="13.2">
      <c r="A58" s="248"/>
      <c r="B58" s="244"/>
      <c r="C58" s="244"/>
      <c r="D58" s="244"/>
      <c r="E58" s="244"/>
      <c r="F58" s="244"/>
      <c r="G58" s="325"/>
      <c r="H58" s="326" t="s">
        <v>520</v>
      </c>
      <c r="I58" s="327">
        <v>414104</v>
      </c>
      <c r="J58" s="328">
        <v>27530</v>
      </c>
      <c r="K58" s="329">
        <v>22.4</v>
      </c>
      <c r="L58" s="330">
        <v>34482</v>
      </c>
      <c r="M58" s="331">
        <v>-4.5</v>
      </c>
      <c r="N58" s="332">
        <v>26.9</v>
      </c>
    </row>
    <row r="59" spans="1:14" ht="13.2">
      <c r="A59" s="248"/>
      <c r="B59" s="244"/>
      <c r="C59" s="244"/>
      <c r="D59" s="244"/>
      <c r="E59" s="244"/>
      <c r="F59" s="244"/>
      <c r="G59" s="310" t="s">
        <v>524</v>
      </c>
      <c r="H59" s="311"/>
      <c r="I59" s="319">
        <v>533268</v>
      </c>
      <c r="J59" s="320">
        <v>35915</v>
      </c>
      <c r="K59" s="321">
        <v>-13.8</v>
      </c>
      <c r="L59" s="322">
        <v>87551</v>
      </c>
      <c r="M59" s="323">
        <v>6.8</v>
      </c>
      <c r="N59" s="324">
        <v>-20.6</v>
      </c>
    </row>
    <row r="60" spans="1:14" ht="13.2">
      <c r="A60" s="248"/>
      <c r="B60" s="244"/>
      <c r="C60" s="244"/>
      <c r="D60" s="244"/>
      <c r="E60" s="244"/>
      <c r="F60" s="244"/>
      <c r="G60" s="325"/>
      <c r="H60" s="326" t="s">
        <v>520</v>
      </c>
      <c r="I60" s="333">
        <v>358175</v>
      </c>
      <c r="J60" s="328">
        <v>24123</v>
      </c>
      <c r="K60" s="329">
        <v>-12.4</v>
      </c>
      <c r="L60" s="330">
        <v>43994</v>
      </c>
      <c r="M60" s="331">
        <v>27.6</v>
      </c>
      <c r="N60" s="332">
        <v>-40</v>
      </c>
    </row>
    <row r="61" spans="1:14" ht="13.2">
      <c r="A61" s="248"/>
      <c r="B61" s="244"/>
      <c r="C61" s="244"/>
      <c r="D61" s="244"/>
      <c r="E61" s="244"/>
      <c r="F61" s="244"/>
      <c r="G61" s="310" t="s">
        <v>525</v>
      </c>
      <c r="H61" s="334"/>
      <c r="I61" s="335">
        <v>643112</v>
      </c>
      <c r="J61" s="336">
        <v>42421</v>
      </c>
      <c r="K61" s="337">
        <v>3</v>
      </c>
      <c r="L61" s="338">
        <v>74353</v>
      </c>
      <c r="M61" s="339">
        <v>9.9</v>
      </c>
      <c r="N61" s="324">
        <v>-6.9</v>
      </c>
    </row>
    <row r="62" spans="1:14" ht="13.2">
      <c r="A62" s="248"/>
      <c r="B62" s="244"/>
      <c r="C62" s="244"/>
      <c r="D62" s="244"/>
      <c r="E62" s="244"/>
      <c r="F62" s="244"/>
      <c r="G62" s="325"/>
      <c r="H62" s="326" t="s">
        <v>520</v>
      </c>
      <c r="I62" s="327">
        <v>415892</v>
      </c>
      <c r="J62" s="328">
        <v>27440</v>
      </c>
      <c r="K62" s="329">
        <v>-1.5</v>
      </c>
      <c r="L62" s="330">
        <v>36657</v>
      </c>
      <c r="M62" s="331">
        <v>5.9</v>
      </c>
      <c r="N62" s="332">
        <v>-7.4</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39" t="s">
        <v>3</v>
      </c>
      <c r="D47" s="1139"/>
      <c r="E47" s="1140"/>
      <c r="F47" s="11">
        <v>18.62</v>
      </c>
      <c r="G47" s="12">
        <v>24.69</v>
      </c>
      <c r="H47" s="12">
        <v>30.88</v>
      </c>
      <c r="I47" s="12">
        <v>33.54</v>
      </c>
      <c r="J47" s="13">
        <v>36.53</v>
      </c>
    </row>
    <row r="48" spans="2:10" ht="57.75" customHeight="1">
      <c r="B48" s="14"/>
      <c r="C48" s="1141" t="s">
        <v>4</v>
      </c>
      <c r="D48" s="1141"/>
      <c r="E48" s="1142"/>
      <c r="F48" s="15">
        <v>13.75</v>
      </c>
      <c r="G48" s="16">
        <v>17.760000000000002</v>
      </c>
      <c r="H48" s="16">
        <v>16.43</v>
      </c>
      <c r="I48" s="16">
        <v>17.97</v>
      </c>
      <c r="J48" s="17">
        <v>16.239999999999998</v>
      </c>
    </row>
    <row r="49" spans="2:10" ht="57.75" customHeight="1" thickBot="1">
      <c r="B49" s="18"/>
      <c r="C49" s="1143" t="s">
        <v>5</v>
      </c>
      <c r="D49" s="1143"/>
      <c r="E49" s="1144"/>
      <c r="F49" s="19">
        <v>7.51</v>
      </c>
      <c r="G49" s="20">
        <v>9.14</v>
      </c>
      <c r="H49" s="20">
        <v>4.07</v>
      </c>
      <c r="I49" s="20">
        <v>4.4400000000000004</v>
      </c>
      <c r="J49" s="21">
        <v>1.01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51" t="s">
        <v>532</v>
      </c>
      <c r="D34" s="1151"/>
      <c r="E34" s="1152"/>
      <c r="F34" s="32">
        <v>13.51</v>
      </c>
      <c r="G34" s="33">
        <v>17.75</v>
      </c>
      <c r="H34" s="33">
        <v>16.420000000000002</v>
      </c>
      <c r="I34" s="33">
        <v>17.96</v>
      </c>
      <c r="J34" s="34">
        <v>16.239999999999998</v>
      </c>
      <c r="K34" s="22"/>
      <c r="L34" s="22"/>
      <c r="M34" s="22"/>
      <c r="N34" s="22"/>
      <c r="O34" s="22"/>
      <c r="P34" s="22"/>
    </row>
    <row r="35" spans="1:16" ht="39" customHeight="1">
      <c r="A35" s="22"/>
      <c r="B35" s="35"/>
      <c r="C35" s="1145" t="s">
        <v>533</v>
      </c>
      <c r="D35" s="1146"/>
      <c r="E35" s="1147"/>
      <c r="F35" s="36">
        <v>6.26</v>
      </c>
      <c r="G35" s="37">
        <v>4.7</v>
      </c>
      <c r="H35" s="37">
        <v>6.75</v>
      </c>
      <c r="I35" s="37">
        <v>9.39</v>
      </c>
      <c r="J35" s="38">
        <v>12.25</v>
      </c>
      <c r="K35" s="22"/>
      <c r="L35" s="22"/>
      <c r="M35" s="22"/>
      <c r="N35" s="22"/>
      <c r="O35" s="22"/>
      <c r="P35" s="22"/>
    </row>
    <row r="36" spans="1:16" ht="39" customHeight="1">
      <c r="A36" s="22"/>
      <c r="B36" s="35"/>
      <c r="C36" s="1145" t="s">
        <v>534</v>
      </c>
      <c r="D36" s="1146"/>
      <c r="E36" s="1147"/>
      <c r="F36" s="36">
        <v>6.95</v>
      </c>
      <c r="G36" s="37">
        <v>9.25</v>
      </c>
      <c r="H36" s="37">
        <v>11.22</v>
      </c>
      <c r="I36" s="37">
        <v>11.77</v>
      </c>
      <c r="J36" s="38">
        <v>8.85</v>
      </c>
      <c r="K36" s="22"/>
      <c r="L36" s="22"/>
      <c r="M36" s="22"/>
      <c r="N36" s="22"/>
      <c r="O36" s="22"/>
      <c r="P36" s="22"/>
    </row>
    <row r="37" spans="1:16" ht="39" customHeight="1">
      <c r="A37" s="22"/>
      <c r="B37" s="35"/>
      <c r="C37" s="1145" t="s">
        <v>535</v>
      </c>
      <c r="D37" s="1146"/>
      <c r="E37" s="1147"/>
      <c r="F37" s="36">
        <v>2.11</v>
      </c>
      <c r="G37" s="37">
        <v>4.28</v>
      </c>
      <c r="H37" s="37">
        <v>2.33</v>
      </c>
      <c r="I37" s="37">
        <v>3.51</v>
      </c>
      <c r="J37" s="38">
        <v>4.5199999999999996</v>
      </c>
      <c r="K37" s="22"/>
      <c r="L37" s="22"/>
      <c r="M37" s="22"/>
      <c r="N37" s="22"/>
      <c r="O37" s="22"/>
      <c r="P37" s="22"/>
    </row>
    <row r="38" spans="1:16" ht="39" customHeight="1">
      <c r="A38" s="22"/>
      <c r="B38" s="35"/>
      <c r="C38" s="1145" t="s">
        <v>536</v>
      </c>
      <c r="D38" s="1146"/>
      <c r="E38" s="1147"/>
      <c r="F38" s="36">
        <v>0.57999999999999996</v>
      </c>
      <c r="G38" s="37">
        <v>0.6</v>
      </c>
      <c r="H38" s="37">
        <v>0.87</v>
      </c>
      <c r="I38" s="37">
        <v>1.33</v>
      </c>
      <c r="J38" s="38">
        <v>1.35</v>
      </c>
      <c r="K38" s="22"/>
      <c r="L38" s="22"/>
      <c r="M38" s="22"/>
      <c r="N38" s="22"/>
      <c r="O38" s="22"/>
      <c r="P38" s="22"/>
    </row>
    <row r="39" spans="1:16" ht="39" customHeight="1">
      <c r="A39" s="22"/>
      <c r="B39" s="35"/>
      <c r="C39" s="1145" t="s">
        <v>537</v>
      </c>
      <c r="D39" s="1146"/>
      <c r="E39" s="1147"/>
      <c r="F39" s="36">
        <v>0.11</v>
      </c>
      <c r="G39" s="37">
        <v>0.28000000000000003</v>
      </c>
      <c r="H39" s="37">
        <v>0.23</v>
      </c>
      <c r="I39" s="37">
        <v>0.38</v>
      </c>
      <c r="J39" s="38">
        <v>0.48</v>
      </c>
      <c r="K39" s="22"/>
      <c r="L39" s="22"/>
      <c r="M39" s="22"/>
      <c r="N39" s="22"/>
      <c r="O39" s="22"/>
      <c r="P39" s="22"/>
    </row>
    <row r="40" spans="1:16" ht="39" customHeight="1">
      <c r="A40" s="22"/>
      <c r="B40" s="35"/>
      <c r="C40" s="1145" t="s">
        <v>538</v>
      </c>
      <c r="D40" s="1146"/>
      <c r="E40" s="1147"/>
      <c r="F40" s="36">
        <v>1.03</v>
      </c>
      <c r="G40" s="37">
        <v>0.74</v>
      </c>
      <c r="H40" s="37">
        <v>0.68</v>
      </c>
      <c r="I40" s="37">
        <v>0.33</v>
      </c>
      <c r="J40" s="38">
        <v>0.15</v>
      </c>
      <c r="K40" s="22"/>
      <c r="L40" s="22"/>
      <c r="M40" s="22"/>
      <c r="N40" s="22"/>
      <c r="O40" s="22"/>
      <c r="P40" s="22"/>
    </row>
    <row r="41" spans="1:16" ht="39" customHeight="1">
      <c r="A41" s="22"/>
      <c r="B41" s="35"/>
      <c r="C41" s="1145" t="s">
        <v>539</v>
      </c>
      <c r="D41" s="1146"/>
      <c r="E41" s="1147"/>
      <c r="F41" s="36">
        <v>0.06</v>
      </c>
      <c r="G41" s="37">
        <v>0.08</v>
      </c>
      <c r="H41" s="37">
        <v>0.05</v>
      </c>
      <c r="I41" s="37">
        <v>0.02</v>
      </c>
      <c r="J41" s="38">
        <v>0.01</v>
      </c>
      <c r="K41" s="22"/>
      <c r="L41" s="22"/>
      <c r="M41" s="22"/>
      <c r="N41" s="22"/>
      <c r="O41" s="22"/>
      <c r="P41" s="22"/>
    </row>
    <row r="42" spans="1:16" ht="39" customHeight="1">
      <c r="A42" s="22"/>
      <c r="B42" s="39"/>
      <c r="C42" s="1145" t="s">
        <v>540</v>
      </c>
      <c r="D42" s="1146"/>
      <c r="E42" s="1147"/>
      <c r="F42" s="36" t="s">
        <v>489</v>
      </c>
      <c r="G42" s="37" t="s">
        <v>489</v>
      </c>
      <c r="H42" s="37" t="s">
        <v>489</v>
      </c>
      <c r="I42" s="37" t="s">
        <v>489</v>
      </c>
      <c r="J42" s="38" t="s">
        <v>489</v>
      </c>
      <c r="K42" s="22"/>
      <c r="L42" s="22"/>
      <c r="M42" s="22"/>
      <c r="N42" s="22"/>
      <c r="O42" s="22"/>
      <c r="P42" s="22"/>
    </row>
    <row r="43" spans="1:16" ht="39" customHeight="1" thickBot="1">
      <c r="A43" s="22"/>
      <c r="B43" s="40"/>
      <c r="C43" s="1148" t="s">
        <v>541</v>
      </c>
      <c r="D43" s="1149"/>
      <c r="E43" s="1150"/>
      <c r="F43" s="41">
        <v>0.22</v>
      </c>
      <c r="G43" s="42" t="s">
        <v>489</v>
      </c>
      <c r="H43" s="42" t="s">
        <v>489</v>
      </c>
      <c r="I43" s="42" t="s">
        <v>489</v>
      </c>
      <c r="J43" s="43" t="s">
        <v>489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61" t="s">
        <v>11</v>
      </c>
      <c r="C45" s="1162"/>
      <c r="D45" s="58"/>
      <c r="E45" s="1167" t="s">
        <v>12</v>
      </c>
      <c r="F45" s="1167"/>
      <c r="G45" s="1167"/>
      <c r="H45" s="1167"/>
      <c r="I45" s="1167"/>
      <c r="J45" s="1168"/>
      <c r="K45" s="59">
        <v>473</v>
      </c>
      <c r="L45" s="60">
        <v>501</v>
      </c>
      <c r="M45" s="60">
        <v>504</v>
      </c>
      <c r="N45" s="60">
        <v>491</v>
      </c>
      <c r="O45" s="61">
        <v>469</v>
      </c>
      <c r="P45" s="48"/>
      <c r="Q45" s="48"/>
      <c r="R45" s="48"/>
      <c r="S45" s="48"/>
      <c r="T45" s="48"/>
      <c r="U45" s="48"/>
    </row>
    <row r="46" spans="1:21" ht="30.75" customHeight="1">
      <c r="A46" s="48"/>
      <c r="B46" s="1163"/>
      <c r="C46" s="1164"/>
      <c r="D46" s="62"/>
      <c r="E46" s="1155" t="s">
        <v>13</v>
      </c>
      <c r="F46" s="1155"/>
      <c r="G46" s="1155"/>
      <c r="H46" s="1155"/>
      <c r="I46" s="1155"/>
      <c r="J46" s="1156"/>
      <c r="K46" s="63" t="s">
        <v>489</v>
      </c>
      <c r="L46" s="64" t="s">
        <v>489</v>
      </c>
      <c r="M46" s="64" t="s">
        <v>489</v>
      </c>
      <c r="N46" s="64" t="s">
        <v>489</v>
      </c>
      <c r="O46" s="65" t="s">
        <v>489</v>
      </c>
      <c r="P46" s="48"/>
      <c r="Q46" s="48"/>
      <c r="R46" s="48"/>
      <c r="S46" s="48"/>
      <c r="T46" s="48"/>
      <c r="U46" s="48"/>
    </row>
    <row r="47" spans="1:21" ht="30.75" customHeight="1">
      <c r="A47" s="48"/>
      <c r="B47" s="1163"/>
      <c r="C47" s="1164"/>
      <c r="D47" s="62"/>
      <c r="E47" s="1155" t="s">
        <v>14</v>
      </c>
      <c r="F47" s="1155"/>
      <c r="G47" s="1155"/>
      <c r="H47" s="1155"/>
      <c r="I47" s="1155"/>
      <c r="J47" s="1156"/>
      <c r="K47" s="63" t="s">
        <v>489</v>
      </c>
      <c r="L47" s="64" t="s">
        <v>489</v>
      </c>
      <c r="M47" s="64" t="s">
        <v>489</v>
      </c>
      <c r="N47" s="64" t="s">
        <v>489</v>
      </c>
      <c r="O47" s="65" t="s">
        <v>489</v>
      </c>
      <c r="P47" s="48"/>
      <c r="Q47" s="48"/>
      <c r="R47" s="48"/>
      <c r="S47" s="48"/>
      <c r="T47" s="48"/>
      <c r="U47" s="48"/>
    </row>
    <row r="48" spans="1:21" ht="30.75" customHeight="1">
      <c r="A48" s="48"/>
      <c r="B48" s="1163"/>
      <c r="C48" s="1164"/>
      <c r="D48" s="62"/>
      <c r="E48" s="1155" t="s">
        <v>15</v>
      </c>
      <c r="F48" s="1155"/>
      <c r="G48" s="1155"/>
      <c r="H48" s="1155"/>
      <c r="I48" s="1155"/>
      <c r="J48" s="1156"/>
      <c r="K48" s="63">
        <v>69</v>
      </c>
      <c r="L48" s="64">
        <v>66</v>
      </c>
      <c r="M48" s="64">
        <v>61</v>
      </c>
      <c r="N48" s="64">
        <v>61</v>
      </c>
      <c r="O48" s="65">
        <v>43</v>
      </c>
      <c r="P48" s="48"/>
      <c r="Q48" s="48"/>
      <c r="R48" s="48"/>
      <c r="S48" s="48"/>
      <c r="T48" s="48"/>
      <c r="U48" s="48"/>
    </row>
    <row r="49" spans="1:21" ht="30.75" customHeight="1">
      <c r="A49" s="48"/>
      <c r="B49" s="1163"/>
      <c r="C49" s="1164"/>
      <c r="D49" s="62"/>
      <c r="E49" s="1155" t="s">
        <v>16</v>
      </c>
      <c r="F49" s="1155"/>
      <c r="G49" s="1155"/>
      <c r="H49" s="1155"/>
      <c r="I49" s="1155"/>
      <c r="J49" s="1156"/>
      <c r="K49" s="63">
        <v>133</v>
      </c>
      <c r="L49" s="64">
        <v>104</v>
      </c>
      <c r="M49" s="64">
        <v>64</v>
      </c>
      <c r="N49" s="64">
        <v>47</v>
      </c>
      <c r="O49" s="65">
        <v>50</v>
      </c>
      <c r="P49" s="48"/>
      <c r="Q49" s="48"/>
      <c r="R49" s="48"/>
      <c r="S49" s="48"/>
      <c r="T49" s="48"/>
      <c r="U49" s="48"/>
    </row>
    <row r="50" spans="1:21" ht="30.75" customHeight="1">
      <c r="A50" s="48"/>
      <c r="B50" s="1163"/>
      <c r="C50" s="1164"/>
      <c r="D50" s="62"/>
      <c r="E50" s="1155" t="s">
        <v>17</v>
      </c>
      <c r="F50" s="1155"/>
      <c r="G50" s="1155"/>
      <c r="H50" s="1155"/>
      <c r="I50" s="1155"/>
      <c r="J50" s="1156"/>
      <c r="K50" s="63">
        <v>7</v>
      </c>
      <c r="L50" s="64">
        <v>5</v>
      </c>
      <c r="M50" s="64" t="s">
        <v>489</v>
      </c>
      <c r="N50" s="64" t="s">
        <v>489</v>
      </c>
      <c r="O50" s="65">
        <v>13</v>
      </c>
      <c r="P50" s="48"/>
      <c r="Q50" s="48"/>
      <c r="R50" s="48"/>
      <c r="S50" s="48"/>
      <c r="T50" s="48"/>
      <c r="U50" s="48"/>
    </row>
    <row r="51" spans="1:21" ht="30.75" customHeight="1">
      <c r="A51" s="48"/>
      <c r="B51" s="1165"/>
      <c r="C51" s="1166"/>
      <c r="D51" s="66"/>
      <c r="E51" s="1155" t="s">
        <v>18</v>
      </c>
      <c r="F51" s="1155"/>
      <c r="G51" s="1155"/>
      <c r="H51" s="1155"/>
      <c r="I51" s="1155"/>
      <c r="J51" s="1156"/>
      <c r="K51" s="63" t="s">
        <v>489</v>
      </c>
      <c r="L51" s="64" t="s">
        <v>489</v>
      </c>
      <c r="M51" s="64" t="s">
        <v>489</v>
      </c>
      <c r="N51" s="64" t="s">
        <v>489</v>
      </c>
      <c r="O51" s="65" t="s">
        <v>489</v>
      </c>
      <c r="P51" s="48"/>
      <c r="Q51" s="48"/>
      <c r="R51" s="48"/>
      <c r="S51" s="48"/>
      <c r="T51" s="48"/>
      <c r="U51" s="48"/>
    </row>
    <row r="52" spans="1:21" ht="30.75" customHeight="1">
      <c r="A52" s="48"/>
      <c r="B52" s="1153" t="s">
        <v>19</v>
      </c>
      <c r="C52" s="1154"/>
      <c r="D52" s="66"/>
      <c r="E52" s="1155" t="s">
        <v>20</v>
      </c>
      <c r="F52" s="1155"/>
      <c r="G52" s="1155"/>
      <c r="H52" s="1155"/>
      <c r="I52" s="1155"/>
      <c r="J52" s="1156"/>
      <c r="K52" s="63">
        <v>333</v>
      </c>
      <c r="L52" s="64">
        <v>355</v>
      </c>
      <c r="M52" s="64">
        <v>359</v>
      </c>
      <c r="N52" s="64">
        <v>367</v>
      </c>
      <c r="O52" s="65">
        <v>391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349</v>
      </c>
      <c r="L53" s="69">
        <v>321</v>
      </c>
      <c r="M53" s="69">
        <v>270</v>
      </c>
      <c r="N53" s="69">
        <v>232</v>
      </c>
      <c r="O53" s="70">
        <v>184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2016-04-14T05:14:34Z</cp:lastPrinted>
  <dcterms:created xsi:type="dcterms:W3CDTF">2016-02-15T01:04:49Z</dcterms:created>
  <dcterms:modified xsi:type="dcterms:W3CDTF">2016-04-14T05:15:06Z</dcterms:modified>
  <cp:category/>
</cp:coreProperties>
</file>